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25" yWindow="45" windowWidth="8610" windowHeight="103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Лист2!$A:$AE,Лист2!$1:$8</definedName>
    <definedName name="_xlnm.Print_Area" localSheetId="1">Лист2!$A$1:$AE$57</definedName>
  </definedNames>
  <calcPr calcId="125725" refMode="R1C1"/>
</workbook>
</file>

<file path=xl/calcChain.xml><?xml version="1.0" encoding="utf-8"?>
<calcChain xmlns="http://schemas.openxmlformats.org/spreadsheetml/2006/main">
  <c r="I18" i="2"/>
  <c r="K46"/>
  <c r="V56"/>
  <c r="Y56"/>
  <c r="AB56"/>
  <c r="AE56"/>
  <c r="S56"/>
  <c r="K55"/>
  <c r="K52" s="1"/>
  <c r="K51"/>
  <c r="K49" s="1"/>
  <c r="K45"/>
  <c r="P21"/>
  <c r="K19"/>
  <c r="K15" s="1"/>
  <c r="AE10"/>
  <c r="I52"/>
  <c r="J52"/>
  <c r="F52"/>
  <c r="J49"/>
  <c r="H49"/>
  <c r="G49"/>
  <c r="H43"/>
  <c r="H41"/>
  <c r="G43"/>
  <c r="G41"/>
  <c r="Q39"/>
  <c r="W39"/>
  <c r="T39"/>
  <c r="G34"/>
  <c r="G33"/>
  <c r="G32"/>
  <c r="AC30"/>
  <c r="Z30"/>
  <c r="W30"/>
  <c r="T30"/>
  <c r="Q30"/>
  <c r="N30"/>
  <c r="G25"/>
  <c r="AC21"/>
  <c r="Z21"/>
  <c r="W21"/>
  <c r="T21"/>
  <c r="Q21"/>
  <c r="G24"/>
  <c r="G23"/>
  <c r="AC15"/>
  <c r="Z15"/>
  <c r="W15"/>
  <c r="T15"/>
  <c r="Q15"/>
  <c r="N15"/>
  <c r="N10" s="1"/>
  <c r="G18"/>
  <c r="G17"/>
  <c r="G12"/>
  <c r="K10" l="1"/>
  <c r="Q10"/>
  <c r="W10"/>
  <c r="AC10"/>
  <c r="T10"/>
  <c r="Z10"/>
  <c r="G30"/>
  <c r="G39"/>
  <c r="F49"/>
  <c r="K28"/>
  <c r="K25" s="1"/>
  <c r="J12" l="1"/>
  <c r="H12"/>
  <c r="X39"/>
  <c r="V30"/>
  <c r="X30"/>
  <c r="Y30"/>
  <c r="U30"/>
  <c r="J25"/>
  <c r="H25"/>
  <c r="F25" s="1"/>
  <c r="H23"/>
  <c r="H21" s="1"/>
  <c r="G15"/>
  <c r="J17"/>
  <c r="J18"/>
  <c r="U15"/>
  <c r="H18"/>
  <c r="H17"/>
  <c r="F12" l="1"/>
  <c r="I25"/>
  <c r="F43"/>
  <c r="F41"/>
  <c r="F33"/>
  <c r="I33"/>
  <c r="H34"/>
  <c r="F34" s="1"/>
  <c r="H32"/>
  <c r="F32" s="1"/>
  <c r="F18"/>
  <c r="F17"/>
  <c r="L15"/>
  <c r="L10" s="1"/>
  <c r="M15"/>
  <c r="M10" s="1"/>
  <c r="P15"/>
  <c r="R15"/>
  <c r="S15"/>
  <c r="V15"/>
  <c r="X15"/>
  <c r="Y15"/>
  <c r="AA15"/>
  <c r="AB15"/>
  <c r="AD15"/>
  <c r="AE15"/>
  <c r="O15"/>
  <c r="J32"/>
  <c r="J30" s="1"/>
  <c r="K48"/>
  <c r="K39"/>
  <c r="K37"/>
  <c r="K30" s="1"/>
  <c r="K14"/>
  <c r="K12" s="1"/>
  <c r="P39"/>
  <c r="AA21"/>
  <c r="AA39"/>
  <c r="O21"/>
  <c r="O30"/>
  <c r="O39"/>
  <c r="V21"/>
  <c r="V39"/>
  <c r="Y21"/>
  <c r="Y39"/>
  <c r="AB21"/>
  <c r="AB39"/>
  <c r="J21"/>
  <c r="J39"/>
  <c r="S21"/>
  <c r="S39"/>
  <c r="X21"/>
  <c r="R39"/>
  <c r="U39"/>
  <c r="AD39"/>
  <c r="AE39"/>
  <c r="AE21"/>
  <c r="AD21"/>
  <c r="F23"/>
  <c r="F24"/>
  <c r="G21"/>
  <c r="G10" s="1"/>
  <c r="I21"/>
  <c r="R21"/>
  <c r="U21"/>
  <c r="U10" s="1"/>
  <c r="O10" l="1"/>
  <c r="AD10"/>
  <c r="AA10"/>
  <c r="X10"/>
  <c r="S10"/>
  <c r="P10"/>
  <c r="AB10"/>
  <c r="Y10"/>
  <c r="V10"/>
  <c r="R10"/>
  <c r="H39"/>
  <c r="I39" s="1"/>
  <c r="K56"/>
  <c r="I43"/>
  <c r="F30"/>
  <c r="F21"/>
  <c r="H30"/>
  <c r="I30" s="1"/>
  <c r="I32"/>
  <c r="I34"/>
  <c r="H15"/>
  <c r="J15"/>
  <c r="J10" s="1"/>
  <c r="K57"/>
  <c r="F15" l="1"/>
  <c r="H10"/>
  <c r="I10" s="1"/>
  <c r="F39"/>
  <c r="I15"/>
  <c r="F10" l="1"/>
</calcChain>
</file>

<file path=xl/sharedStrings.xml><?xml version="1.0" encoding="utf-8"?>
<sst xmlns="http://schemas.openxmlformats.org/spreadsheetml/2006/main" count="156" uniqueCount="104">
  <si>
    <t>Индекс</t>
  </si>
  <si>
    <t>Наименованеи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</si>
  <si>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</si>
  <si>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</si>
  <si>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</si>
  <si>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Всего</t>
  </si>
  <si>
    <t>Аудиторная нагрузка</t>
  </si>
  <si>
    <t>В том числе</t>
  </si>
  <si>
    <t>Распределение учебной нагрузки по семестрам</t>
  </si>
  <si>
    <t>1 курс</t>
  </si>
  <si>
    <t>нед.</t>
  </si>
  <si>
    <t>нед</t>
  </si>
  <si>
    <t>практ.</t>
  </si>
  <si>
    <t>2 курс</t>
  </si>
  <si>
    <t>3 семестр</t>
  </si>
  <si>
    <t>4 семестр</t>
  </si>
  <si>
    <t>всего</t>
  </si>
  <si>
    <t>3 курс</t>
  </si>
  <si>
    <t>5 семестр</t>
  </si>
  <si>
    <t>6 семестр</t>
  </si>
  <si>
    <t>4 курс</t>
  </si>
  <si>
    <t>7 семестр</t>
  </si>
  <si>
    <t>8 семестр</t>
  </si>
  <si>
    <t>Русский язык</t>
  </si>
  <si>
    <t>5</t>
  </si>
  <si>
    <t>8</t>
  </si>
  <si>
    <t>4</t>
  </si>
  <si>
    <t>ПМ.01.</t>
  </si>
  <si>
    <t>Русский язык с методикой преподавания</t>
  </si>
  <si>
    <t>Методика преподавания русского языка</t>
  </si>
  <si>
    <t>Детская литература с практикумом по выразительному чтению</t>
  </si>
  <si>
    <t xml:space="preserve">Детская литература </t>
  </si>
  <si>
    <t>Практикум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</si>
  <si>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</si>
  <si>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</si>
  <si>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Изобразительное искусство с методикой преподавания</t>
  </si>
  <si>
    <t>Методика преподавания труда (технологии) с практикумом</t>
  </si>
  <si>
    <t>Теория и методика физического воспитания с практикумом</t>
  </si>
  <si>
    <t>6</t>
  </si>
  <si>
    <t>Основы мировых религий с методикой преподавания курсов духовно-нравственной направленности</t>
  </si>
  <si>
    <t>УП.01.02.</t>
  </si>
  <si>
    <t>УП.01.04.</t>
  </si>
  <si>
    <t>УП. 01.05.</t>
  </si>
  <si>
    <t>УП.01.06.</t>
  </si>
  <si>
    <t>УП. 01.07.</t>
  </si>
  <si>
    <t>Теория и методика музыкального воспитания с практикумом</t>
  </si>
  <si>
    <t>МДК. 01.08.</t>
  </si>
  <si>
    <t>МДК. 01.07.</t>
  </si>
  <si>
    <t>МДК. 01.06.</t>
  </si>
  <si>
    <t>МДК. 01.05.</t>
  </si>
  <si>
    <t>МДК. 01.04.</t>
  </si>
  <si>
    <t>МДК. 01.03.</t>
  </si>
  <si>
    <t>МДК. 01.02.</t>
  </si>
  <si>
    <t>МДК. 01.01.</t>
  </si>
  <si>
    <t>ПП.</t>
  </si>
  <si>
    <t>УП.</t>
  </si>
  <si>
    <t>Лаб. и практ. Занятий</t>
  </si>
  <si>
    <t>20</t>
  </si>
  <si>
    <t>Э</t>
  </si>
  <si>
    <t>ДЗ</t>
  </si>
  <si>
    <t>З</t>
  </si>
  <si>
    <t>Тема 1.</t>
  </si>
  <si>
    <t>Тема 2.</t>
  </si>
  <si>
    <t>Тема 3.</t>
  </si>
  <si>
    <t>0</t>
  </si>
  <si>
    <t>68</t>
  </si>
  <si>
    <t>32</t>
  </si>
  <si>
    <t>Методика  преподавания обществознания</t>
  </si>
  <si>
    <t>Организация работы   по формированию культуры здорового  и безопасного образа жизни   в начальной   школе</t>
  </si>
  <si>
    <t>УП.01.09.</t>
  </si>
  <si>
    <t>МДК.01.09.</t>
  </si>
  <si>
    <t>УП.01.01.</t>
  </si>
  <si>
    <t>Методика обучения продуктивным видам деятельности с практикумом</t>
  </si>
  <si>
    <t>Учебная практика (рассредоточенно)</t>
  </si>
  <si>
    <t>Учебная практика (концентрированно)</t>
  </si>
  <si>
    <t>Учебная практика  (рассредоточенно)</t>
  </si>
  <si>
    <t>6к</t>
  </si>
  <si>
    <t xml:space="preserve">Теоретические основы организации обучения в начальных классах </t>
  </si>
  <si>
    <t>"Курганский педагогический колледж"</t>
  </si>
  <si>
    <t>Утверждаю:</t>
  </si>
  <si>
    <t>______________И.А. Катайцева</t>
  </si>
  <si>
    <t>Государственное бюджетное образовательное учреждение среднего профессионального образования</t>
  </si>
  <si>
    <t>Директор ГБОУ СПО</t>
  </si>
  <si>
    <t>ДОПОЛНЕНИЯ</t>
  </si>
  <si>
    <t>050146 ПРЕПОДАВАНИЕ В НАЧАЛЬНЫХ КЛАССАХ</t>
  </si>
  <si>
    <t>Разработано:</t>
  </si>
  <si>
    <t xml:space="preserve">К  УЧЕБНОМУ ПЛАНУ ПО СПЕЦИАЛЬНОСТИ </t>
  </si>
  <si>
    <t>на основе УП 050146.11.9</t>
  </si>
  <si>
    <t>Заместитель директора по УР</t>
  </si>
  <si>
    <t>____________Г.Н. Кузменкина</t>
  </si>
  <si>
    <t>с.р.</t>
  </si>
  <si>
    <t>5к</t>
  </si>
  <si>
    <t>4к</t>
  </si>
  <si>
    <t>Учебная    практика</t>
  </si>
  <si>
    <t>Производственная практика (концентрированно) всего</t>
  </si>
  <si>
    <t>Учебная практика (рассредоточенно) всего</t>
  </si>
  <si>
    <t>УП 01.08.</t>
  </si>
  <si>
    <t>1с.</t>
  </si>
  <si>
    <t>2с.</t>
  </si>
  <si>
    <t>Лекций, уроков, семинаров</t>
  </si>
  <si>
    <r>
      <t xml:space="preserve">Форма </t>
    </r>
    <r>
      <rPr>
        <sz val="7"/>
        <color indexed="8"/>
        <rFont val="Times New Roman"/>
        <family val="1"/>
        <charset val="204"/>
      </rPr>
      <t xml:space="preserve">промежуточной </t>
    </r>
    <r>
      <rPr>
        <sz val="8"/>
        <color indexed="8"/>
        <rFont val="Times New Roman"/>
        <family val="1"/>
        <charset val="204"/>
      </rPr>
      <t>аттестации</t>
    </r>
  </si>
  <si>
    <t xml:space="preserve">Дополнение к учебным планам 44.02.02 Преподавание в начальных классах 44.02.02.11.15. и 44.02.02.14.9.  по ПМ 01 "Преподавание по программам начального общего образования" </t>
  </si>
  <si>
    <t xml:space="preserve">Преподавание по образовательным программам начального общего образования </t>
  </si>
  <si>
    <t>46к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</si>
</sst>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2" fontId="6" fillId="0" borderId="0" xfId="0" applyNumberFormat="1" applyFont="1"/>
    <xf numFmtId="0" fontId="1" fillId="0" borderId="0" xfId="0" applyFont="1" applyBorder="1"/>
    <xf numFmtId="49" fontId="8" fillId="0" borderId="0" xfId="0" applyNumberFormat="1" applyFont="1" applyBorder="1"/>
    <xf numFmtId="49" fontId="5" fillId="0" borderId="0" xfId="0" applyNumberFormat="1" applyFont="1" applyBorder="1" applyAlignment="1"/>
    <xf numFmtId="49" fontId="1" fillId="0" borderId="0" xfId="0" applyNumberFormat="1" applyFont="1" applyBorder="1"/>
    <xf numFmtId="2" fontId="1" fillId="0" borderId="0" xfId="0" applyNumberFormat="1" applyFont="1" applyBorder="1"/>
    <xf numFmtId="2" fontId="5" fillId="0" borderId="0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49" fontId="1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0" fontId="10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wrapText="1"/>
    </xf>
    <xf numFmtId="49" fontId="11" fillId="0" borderId="0" xfId="0" applyNumberFormat="1" applyFont="1" applyBorder="1" applyAlignment="1"/>
    <xf numFmtId="49" fontId="10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/>
    <xf numFmtId="0" fontId="15" fillId="0" borderId="0" xfId="0" applyFont="1"/>
    <xf numFmtId="0" fontId="16" fillId="0" borderId="0" xfId="0" applyFont="1"/>
    <xf numFmtId="0" fontId="10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5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0" fontId="11" fillId="3" borderId="6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left"/>
    </xf>
    <xf numFmtId="49" fontId="14" fillId="4" borderId="1" xfId="0" applyNumberFormat="1" applyFont="1" applyFill="1" applyBorder="1"/>
    <xf numFmtId="49" fontId="8" fillId="3" borderId="1" xfId="0" applyNumberFormat="1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left" wrapText="1"/>
    </xf>
    <xf numFmtId="49" fontId="14" fillId="4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/>
    <xf numFmtId="49" fontId="8" fillId="3" borderId="6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/>
    </xf>
    <xf numFmtId="49" fontId="11" fillId="5" borderId="0" xfId="0" applyNumberFormat="1" applyFont="1" applyFill="1" applyBorder="1" applyAlignment="1">
      <alignment horizontal="center" vertical="top"/>
    </xf>
    <xf numFmtId="49" fontId="11" fillId="5" borderId="4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textRotation="90" wrapText="1"/>
    </xf>
    <xf numFmtId="49" fontId="10" fillId="0" borderId="3" xfId="0" applyNumberFormat="1" applyFont="1" applyBorder="1" applyAlignment="1">
      <alignment horizontal="center"/>
    </xf>
    <xf numFmtId="49" fontId="10" fillId="4" borderId="2" xfId="0" applyNumberFormat="1" applyFont="1" applyFill="1" applyBorder="1" applyAlignment="1">
      <alignment horizontal="left" wrapText="1"/>
    </xf>
    <xf numFmtId="49" fontId="10" fillId="4" borderId="6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/>
    </xf>
    <xf numFmtId="0" fontId="11" fillId="4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textRotation="89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textRotation="91"/>
    </xf>
    <xf numFmtId="0" fontId="8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textRotation="90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wrapText="1"/>
    </xf>
    <xf numFmtId="0" fontId="18" fillId="2" borderId="1" xfId="0" applyNumberFormat="1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06"/>
  <sheetViews>
    <sheetView workbookViewId="0">
      <selection activeCell="BA34" sqref="BA34"/>
    </sheetView>
  </sheetViews>
  <sheetFormatPr defaultRowHeight="15"/>
  <cols>
    <col min="1" max="2" width="3.28515625" customWidth="1"/>
    <col min="3" max="3" width="4.28515625" customWidth="1"/>
    <col min="4" max="4" width="3.42578125" customWidth="1"/>
    <col min="5" max="5" width="3.85546875" customWidth="1"/>
    <col min="6" max="6" width="4.140625" customWidth="1"/>
    <col min="7" max="7" width="3.7109375" customWidth="1"/>
    <col min="8" max="8" width="3.5703125" customWidth="1"/>
    <col min="9" max="9" width="4.140625" customWidth="1"/>
    <col min="10" max="10" width="4" customWidth="1"/>
    <col min="11" max="12" width="3" customWidth="1"/>
    <col min="13" max="13" width="2.42578125" customWidth="1"/>
    <col min="14" max="15" width="3.28515625" customWidth="1"/>
    <col min="16" max="16" width="3.7109375" customWidth="1"/>
    <col min="17" max="17" width="3.42578125" customWidth="1"/>
    <col min="18" max="18" width="3" customWidth="1"/>
    <col min="19" max="19" width="3.42578125" customWidth="1"/>
    <col min="20" max="20" width="2.85546875" customWidth="1"/>
    <col min="21" max="21" width="3.5703125" customWidth="1"/>
    <col min="22" max="22" width="3.140625" customWidth="1"/>
    <col min="23" max="23" width="3.42578125" customWidth="1"/>
    <col min="24" max="24" width="3.5703125" customWidth="1"/>
    <col min="25" max="25" width="3.140625" customWidth="1"/>
    <col min="26" max="26" width="2.7109375" customWidth="1"/>
    <col min="27" max="27" width="3" customWidth="1"/>
    <col min="28" max="28" width="2.5703125" customWidth="1"/>
    <col min="29" max="30" width="3" customWidth="1"/>
    <col min="31" max="32" width="2.7109375" customWidth="1"/>
    <col min="33" max="34" width="3.140625" customWidth="1"/>
    <col min="35" max="35" width="2.5703125" customWidth="1"/>
    <col min="36" max="36" width="3" customWidth="1"/>
    <col min="37" max="37" width="2.85546875" customWidth="1"/>
    <col min="38" max="38" width="2.5703125" customWidth="1"/>
    <col min="39" max="39" width="2.85546875" customWidth="1"/>
    <col min="40" max="40" width="3" customWidth="1"/>
    <col min="41" max="41" width="2.85546875" customWidth="1"/>
    <col min="42" max="42" width="3" customWidth="1"/>
    <col min="43" max="43" width="2.5703125" customWidth="1"/>
    <col min="44" max="44" width="3" customWidth="1"/>
    <col min="45" max="45" width="2.7109375" customWidth="1"/>
    <col min="46" max="46" width="3.28515625" customWidth="1"/>
    <col min="47" max="48" width="2.5703125" customWidth="1"/>
    <col min="49" max="49" width="3.140625" customWidth="1"/>
    <col min="50" max="50" width="2.85546875" customWidth="1"/>
    <col min="51" max="51" width="2.28515625" customWidth="1"/>
    <col min="52" max="53" width="2.5703125" customWidth="1"/>
  </cols>
  <sheetData>
    <row r="2" spans="1:98">
      <c r="B2" s="80" t="s">
        <v>79</v>
      </c>
      <c r="C2" s="80"/>
      <c r="D2" s="80"/>
      <c r="E2" s="80"/>
      <c r="F2" s="80"/>
      <c r="G2" s="8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0" t="s">
        <v>85</v>
      </c>
      <c r="AL2" s="80"/>
      <c r="AM2" s="80"/>
      <c r="AN2" s="80"/>
      <c r="AO2" s="80"/>
      <c r="AP2" s="80"/>
      <c r="AQ2" s="80"/>
      <c r="AR2" s="80"/>
      <c r="AS2" s="80"/>
      <c r="AT2" s="80"/>
      <c r="AU2" s="80"/>
    </row>
    <row r="3" spans="1:98">
      <c r="B3" s="80" t="s">
        <v>82</v>
      </c>
      <c r="C3" s="80"/>
      <c r="D3" s="80"/>
      <c r="E3" s="80"/>
      <c r="F3" s="80"/>
      <c r="G3" s="8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80" t="s">
        <v>87</v>
      </c>
      <c r="AL3" s="80"/>
      <c r="AM3" s="80"/>
      <c r="AN3" s="80"/>
      <c r="AO3" s="80"/>
      <c r="AP3" s="80"/>
      <c r="AQ3" s="80"/>
      <c r="AR3" s="80"/>
      <c r="AS3" s="80"/>
      <c r="AT3" s="80"/>
      <c r="AU3" s="80"/>
    </row>
    <row r="4" spans="1:98">
      <c r="B4" s="80" t="s">
        <v>78</v>
      </c>
      <c r="C4" s="80"/>
      <c r="D4" s="80"/>
      <c r="E4" s="80"/>
      <c r="F4" s="80"/>
      <c r="G4" s="80"/>
      <c r="H4" s="80"/>
      <c r="I4" s="80"/>
      <c r="J4" s="80"/>
      <c r="K4" s="80"/>
      <c r="AK4" s="80" t="s">
        <v>88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98">
      <c r="B5" s="80" t="s">
        <v>80</v>
      </c>
      <c r="C5" s="80"/>
      <c r="D5" s="80"/>
      <c r="E5" s="80"/>
      <c r="F5" s="80"/>
      <c r="G5" s="80"/>
      <c r="H5" s="80"/>
      <c r="I5" s="80"/>
      <c r="J5" s="80"/>
      <c r="AK5" s="80" t="s">
        <v>89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98" ht="15.75">
      <c r="A6" s="2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>
      <c r="A8" s="2"/>
      <c r="B8" s="1"/>
      <c r="C8" s="1"/>
      <c r="D8" s="1"/>
      <c r="E8" s="1"/>
      <c r="F8" s="2"/>
      <c r="G8" s="2"/>
      <c r="H8" s="2"/>
      <c r="I8" s="82" t="s">
        <v>81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1"/>
      <c r="C9" s="1"/>
      <c r="D9" s="1"/>
      <c r="E9" s="1"/>
      <c r="F9" s="2"/>
      <c r="G9" s="2"/>
      <c r="H9" s="2"/>
      <c r="I9" s="82" t="s">
        <v>78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>
      <c r="A10" s="2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>
      <c r="A14" s="2"/>
      <c r="B14" s="2"/>
      <c r="C14" s="2"/>
      <c r="D14" s="2"/>
      <c r="E14" s="2"/>
      <c r="F14" s="2"/>
      <c r="G14" s="2"/>
      <c r="H14" s="2"/>
      <c r="I14" s="2"/>
      <c r="J14" s="81" t="s">
        <v>83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>
      <c r="A15" s="2"/>
      <c r="B15" s="2"/>
      <c r="C15" s="2"/>
      <c r="D15" s="2"/>
      <c r="E15" s="2"/>
      <c r="F15" s="2"/>
      <c r="G15" s="2"/>
      <c r="H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2"/>
      <c r="E16" s="2"/>
      <c r="F16" s="2"/>
      <c r="G16" s="2"/>
      <c r="H16" s="79" t="s">
        <v>86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>
      <c r="A18" s="2"/>
      <c r="B18" s="2"/>
      <c r="C18" s="2"/>
      <c r="D18" s="2"/>
      <c r="E18" s="2"/>
      <c r="F18" s="2"/>
      <c r="G18" s="79" t="s">
        <v>84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1:9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1:9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1:9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1:9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1:9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9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1:9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1: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1: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1: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1: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1: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1: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1: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1: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1: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1: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1: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1: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1: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1: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1: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1: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1: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1: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1: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1: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1: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1: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1: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1: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1: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1: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</sheetData>
  <mergeCells count="13">
    <mergeCell ref="G18:AQ18"/>
    <mergeCell ref="AK2:AU2"/>
    <mergeCell ref="AK3:AU3"/>
    <mergeCell ref="AK4:AU4"/>
    <mergeCell ref="AK5:AU5"/>
    <mergeCell ref="J14:AN14"/>
    <mergeCell ref="H16:AP16"/>
    <mergeCell ref="I8:AN8"/>
    <mergeCell ref="I9:AN9"/>
    <mergeCell ref="B2:G2"/>
    <mergeCell ref="B3:G3"/>
    <mergeCell ref="B4:K4"/>
    <mergeCell ref="B5:J5"/>
  </mergeCells>
  <phoneticPr fontId="4" type="noConversion"/>
  <pageMargins left="0.39370078740157483" right="0.39370078740157483" top="0.19685039370078741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965"/>
  <sheetViews>
    <sheetView tabSelected="1" view="pageBreakPreview" zoomScaleSheetLayoutView="100" workbookViewId="0">
      <pane xSplit="12" ySplit="9" topLeftCell="M10" activePane="bottomRight" state="frozen"/>
      <selection pane="topRight" activeCell="M1" sqref="M1"/>
      <selection pane="bottomLeft" activeCell="A14" sqref="A14"/>
      <selection pane="bottomRight" activeCell="AB55" sqref="AB55"/>
    </sheetView>
  </sheetViews>
  <sheetFormatPr defaultRowHeight="15"/>
  <cols>
    <col min="1" max="1" width="6.85546875" customWidth="1"/>
    <col min="2" max="2" width="27.5703125" customWidth="1"/>
    <col min="3" max="4" width="3.85546875" customWidth="1"/>
    <col min="5" max="5" width="3" customWidth="1"/>
    <col min="6" max="9" width="5.140625" customWidth="1"/>
    <col min="10" max="10" width="5.28515625" customWidth="1"/>
    <col min="11" max="11" width="4.5703125" customWidth="1"/>
    <col min="12" max="12" width="3.7109375" customWidth="1"/>
    <col min="13" max="13" width="4.140625" customWidth="1"/>
    <col min="14" max="14" width="4" customWidth="1"/>
    <col min="15" max="15" width="4.42578125" customWidth="1"/>
    <col min="16" max="16" width="4.140625" customWidth="1"/>
    <col min="17" max="17" width="3.7109375" customWidth="1"/>
    <col min="18" max="18" width="4.140625" customWidth="1"/>
    <col min="19" max="19" width="5.28515625" customWidth="1"/>
    <col min="20" max="20" width="3.7109375" customWidth="1"/>
    <col min="21" max="21" width="4.42578125" customWidth="1"/>
    <col min="22" max="23" width="4.28515625" customWidth="1"/>
    <col min="24" max="24" width="4.140625" customWidth="1"/>
    <col min="25" max="25" width="4.42578125" customWidth="1"/>
    <col min="26" max="26" width="4" customWidth="1"/>
    <col min="27" max="27" width="4.28515625" customWidth="1"/>
    <col min="28" max="28" width="4.42578125" customWidth="1"/>
    <col min="29" max="29" width="3.42578125" customWidth="1"/>
    <col min="30" max="30" width="3.28515625" customWidth="1"/>
    <col min="31" max="31" width="3.7109375" customWidth="1"/>
  </cols>
  <sheetData>
    <row r="1" spans="1:78" ht="30.75" customHeight="1">
      <c r="A1" s="154" t="s">
        <v>101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>
      <c r="A2" s="12"/>
      <c r="B2" s="12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15" customHeight="1">
      <c r="A3" s="136" t="s">
        <v>0</v>
      </c>
      <c r="B3" s="141" t="s">
        <v>1</v>
      </c>
      <c r="C3" s="137" t="s">
        <v>100</v>
      </c>
      <c r="D3" s="137"/>
      <c r="E3" s="137"/>
      <c r="F3" s="89" t="s">
        <v>2</v>
      </c>
      <c r="G3" s="89"/>
      <c r="H3" s="89"/>
      <c r="I3" s="89"/>
      <c r="J3" s="89"/>
      <c r="K3" s="130" t="s">
        <v>93</v>
      </c>
      <c r="L3" s="89" t="s">
        <v>8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5" customHeight="1">
      <c r="A4" s="136"/>
      <c r="B4" s="141"/>
      <c r="C4" s="137"/>
      <c r="D4" s="137"/>
      <c r="E4" s="137"/>
      <c r="F4" s="139" t="s">
        <v>3</v>
      </c>
      <c r="G4" s="143" t="s">
        <v>4</v>
      </c>
      <c r="H4" s="138" t="s">
        <v>6</v>
      </c>
      <c r="I4" s="138"/>
      <c r="J4" s="138"/>
      <c r="K4" s="130"/>
      <c r="L4" s="89" t="s">
        <v>9</v>
      </c>
      <c r="M4" s="89"/>
      <c r="N4" s="89" t="s">
        <v>13</v>
      </c>
      <c r="O4" s="89"/>
      <c r="P4" s="89"/>
      <c r="Q4" s="89"/>
      <c r="R4" s="89"/>
      <c r="S4" s="89"/>
      <c r="T4" s="89" t="s">
        <v>17</v>
      </c>
      <c r="U4" s="89"/>
      <c r="V4" s="89"/>
      <c r="W4" s="89"/>
      <c r="X4" s="89"/>
      <c r="Y4" s="89"/>
      <c r="Z4" s="89" t="s">
        <v>20</v>
      </c>
      <c r="AA4" s="89"/>
      <c r="AB4" s="89"/>
      <c r="AC4" s="89"/>
      <c r="AD4" s="89"/>
      <c r="AE4" s="8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5" customHeight="1">
      <c r="A5" s="136"/>
      <c r="B5" s="141"/>
      <c r="C5" s="137"/>
      <c r="D5" s="137"/>
      <c r="E5" s="137"/>
      <c r="F5" s="139"/>
      <c r="G5" s="143"/>
      <c r="H5" s="139" t="s">
        <v>5</v>
      </c>
      <c r="I5" s="89" t="s">
        <v>7</v>
      </c>
      <c r="J5" s="89"/>
      <c r="K5" s="130"/>
      <c r="L5" s="77" t="s">
        <v>97</v>
      </c>
      <c r="M5" s="77" t="s">
        <v>98</v>
      </c>
      <c r="N5" s="89" t="s">
        <v>14</v>
      </c>
      <c r="O5" s="89"/>
      <c r="P5" s="89"/>
      <c r="Q5" s="89" t="s">
        <v>15</v>
      </c>
      <c r="R5" s="89"/>
      <c r="S5" s="89"/>
      <c r="T5" s="89" t="s">
        <v>18</v>
      </c>
      <c r="U5" s="89"/>
      <c r="V5" s="89"/>
      <c r="W5" s="89" t="s">
        <v>19</v>
      </c>
      <c r="X5" s="89"/>
      <c r="Y5" s="89"/>
      <c r="Z5" s="89" t="s">
        <v>21</v>
      </c>
      <c r="AA5" s="89"/>
      <c r="AB5" s="89"/>
      <c r="AC5" s="56"/>
      <c r="AD5" s="60" t="s">
        <v>22</v>
      </c>
      <c r="AE5" s="6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5" customHeight="1">
      <c r="A6" s="136"/>
      <c r="B6" s="141"/>
      <c r="C6" s="89" t="s">
        <v>60</v>
      </c>
      <c r="D6" s="89" t="s">
        <v>59</v>
      </c>
      <c r="E6" s="89" t="s">
        <v>58</v>
      </c>
      <c r="F6" s="139"/>
      <c r="G6" s="143"/>
      <c r="H6" s="139"/>
      <c r="I6" s="140" t="s">
        <v>99</v>
      </c>
      <c r="J6" s="137" t="s">
        <v>56</v>
      </c>
      <c r="K6" s="130"/>
      <c r="L6" s="22">
        <v>17</v>
      </c>
      <c r="M6" s="22">
        <v>22</v>
      </c>
      <c r="N6" s="89">
        <v>17</v>
      </c>
      <c r="O6" s="89"/>
      <c r="P6" s="89"/>
      <c r="Q6" s="89">
        <v>23</v>
      </c>
      <c r="R6" s="89"/>
      <c r="S6" s="89"/>
      <c r="T6" s="89">
        <v>16.5</v>
      </c>
      <c r="U6" s="89"/>
      <c r="V6" s="89"/>
      <c r="W6" s="89">
        <v>20.5</v>
      </c>
      <c r="X6" s="89"/>
      <c r="Y6" s="89"/>
      <c r="Z6" s="107">
        <v>13</v>
      </c>
      <c r="AA6" s="107"/>
      <c r="AB6" s="107"/>
      <c r="AC6" s="107">
        <v>11</v>
      </c>
      <c r="AD6" s="107"/>
      <c r="AE6" s="10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>
      <c r="A7" s="136"/>
      <c r="B7" s="141"/>
      <c r="C7" s="89"/>
      <c r="D7" s="89"/>
      <c r="E7" s="89"/>
      <c r="F7" s="139"/>
      <c r="G7" s="143"/>
      <c r="H7" s="139"/>
      <c r="I7" s="140"/>
      <c r="J7" s="137"/>
      <c r="K7" s="130"/>
      <c r="L7" s="89" t="s">
        <v>10</v>
      </c>
      <c r="M7" s="89" t="s">
        <v>11</v>
      </c>
      <c r="N7" s="89" t="s">
        <v>10</v>
      </c>
      <c r="O7" s="89"/>
      <c r="P7" s="89"/>
      <c r="Q7" s="89" t="s">
        <v>10</v>
      </c>
      <c r="R7" s="89"/>
      <c r="S7" s="89"/>
      <c r="T7" s="89" t="s">
        <v>10</v>
      </c>
      <c r="U7" s="89"/>
      <c r="V7" s="89"/>
      <c r="W7" s="89" t="s">
        <v>10</v>
      </c>
      <c r="X7" s="89"/>
      <c r="Y7" s="89"/>
      <c r="Z7" s="56"/>
      <c r="AA7" s="60" t="s">
        <v>10</v>
      </c>
      <c r="AB7" s="60"/>
      <c r="AC7" s="60"/>
      <c r="AD7" s="60" t="s">
        <v>10</v>
      </c>
      <c r="AE7" s="6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>
      <c r="A8" s="136"/>
      <c r="B8" s="141"/>
      <c r="C8" s="89"/>
      <c r="D8" s="89"/>
      <c r="E8" s="89"/>
      <c r="F8" s="139"/>
      <c r="G8" s="143"/>
      <c r="H8" s="139"/>
      <c r="I8" s="140"/>
      <c r="J8" s="137"/>
      <c r="K8" s="130"/>
      <c r="L8" s="89"/>
      <c r="M8" s="89"/>
      <c r="N8" s="56" t="s">
        <v>90</v>
      </c>
      <c r="O8" s="22" t="s">
        <v>16</v>
      </c>
      <c r="P8" s="23" t="s">
        <v>12</v>
      </c>
      <c r="Q8" s="56" t="s">
        <v>90</v>
      </c>
      <c r="R8" s="22" t="s">
        <v>16</v>
      </c>
      <c r="S8" s="23" t="s">
        <v>12</v>
      </c>
      <c r="T8" s="56" t="s">
        <v>90</v>
      </c>
      <c r="U8" s="23" t="s">
        <v>16</v>
      </c>
      <c r="V8" s="23" t="s">
        <v>12</v>
      </c>
      <c r="W8" s="56" t="s">
        <v>90</v>
      </c>
      <c r="X8" s="23" t="s">
        <v>16</v>
      </c>
      <c r="Y8" s="23" t="s">
        <v>12</v>
      </c>
      <c r="Z8" s="56" t="s">
        <v>90</v>
      </c>
      <c r="AA8" s="23" t="s">
        <v>16</v>
      </c>
      <c r="AB8" s="23" t="s">
        <v>12</v>
      </c>
      <c r="AC8" s="77" t="s">
        <v>90</v>
      </c>
      <c r="AD8" s="78" t="s">
        <v>16</v>
      </c>
      <c r="AE8" s="78" t="s">
        <v>12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>
      <c r="A9" s="22">
        <v>1</v>
      </c>
      <c r="B9" s="2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56">
        <v>14</v>
      </c>
      <c r="O9" s="22">
        <v>15</v>
      </c>
      <c r="P9" s="22">
        <v>16</v>
      </c>
      <c r="Q9" s="56">
        <v>17</v>
      </c>
      <c r="R9" s="22">
        <v>18</v>
      </c>
      <c r="S9" s="22">
        <v>19</v>
      </c>
      <c r="T9" s="56">
        <v>20</v>
      </c>
      <c r="U9" s="22">
        <v>21</v>
      </c>
      <c r="V9" s="22">
        <v>22</v>
      </c>
      <c r="W9" s="56">
        <v>23</v>
      </c>
      <c r="X9" s="22">
        <v>24</v>
      </c>
      <c r="Y9" s="22">
        <v>25</v>
      </c>
      <c r="Z9" s="56">
        <v>26</v>
      </c>
      <c r="AA9" s="22">
        <v>27</v>
      </c>
      <c r="AB9" s="22">
        <v>28</v>
      </c>
      <c r="AC9" s="56">
        <v>29</v>
      </c>
      <c r="AD9" s="22">
        <v>30</v>
      </c>
      <c r="AE9" s="22">
        <v>31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5" customHeight="1">
      <c r="A10" s="134" t="s">
        <v>27</v>
      </c>
      <c r="B10" s="132" t="s">
        <v>102</v>
      </c>
      <c r="C10" s="135"/>
      <c r="D10" s="135"/>
      <c r="E10" s="106">
        <v>7</v>
      </c>
      <c r="F10" s="106">
        <f>F12+F15+F21+F25+F30+F39+F46+F49+F52</f>
        <v>1795</v>
      </c>
      <c r="G10" s="106">
        <f>G12+G15+G21+G25+G30+G39+G46+G49+G52</f>
        <v>598</v>
      </c>
      <c r="H10" s="106">
        <f>H12+H15+H21+H25+H30+H39+H46+H49+H52</f>
        <v>1197</v>
      </c>
      <c r="I10" s="106">
        <f>H10-P10-S10-V10-Y10-AB10-AE10</f>
        <v>675</v>
      </c>
      <c r="J10" s="106">
        <f>J12+J15+J21+J25+J30+J39+J46+J49+J52</f>
        <v>522</v>
      </c>
      <c r="K10" s="106">
        <f>K14+K19+K20+K28+K29++K37+K38+K45+K48+K51+K55</f>
        <v>234</v>
      </c>
      <c r="L10" s="106">
        <f t="shared" ref="L10:AD10" si="0">L12+L15+L21+L25+L30+L39+L46+L49+L52</f>
        <v>0</v>
      </c>
      <c r="M10" s="106">
        <f t="shared" si="0"/>
        <v>0</v>
      </c>
      <c r="N10" s="106">
        <f t="shared" si="0"/>
        <v>76</v>
      </c>
      <c r="O10" s="106">
        <f t="shared" si="0"/>
        <v>151</v>
      </c>
      <c r="P10" s="106">
        <f t="shared" si="0"/>
        <v>72</v>
      </c>
      <c r="Q10" s="106">
        <f t="shared" si="0"/>
        <v>256</v>
      </c>
      <c r="R10" s="106">
        <f t="shared" si="0"/>
        <v>512</v>
      </c>
      <c r="S10" s="106">
        <f t="shared" si="0"/>
        <v>222</v>
      </c>
      <c r="T10" s="106">
        <f t="shared" si="0"/>
        <v>141</v>
      </c>
      <c r="U10" s="106">
        <f t="shared" si="0"/>
        <v>284</v>
      </c>
      <c r="V10" s="106">
        <f t="shared" si="0"/>
        <v>142</v>
      </c>
      <c r="W10" s="106">
        <f t="shared" si="0"/>
        <v>125</v>
      </c>
      <c r="X10" s="106">
        <f t="shared" si="0"/>
        <v>250</v>
      </c>
      <c r="Y10" s="106">
        <f t="shared" si="0"/>
        <v>86</v>
      </c>
      <c r="Z10" s="106">
        <f t="shared" si="0"/>
        <v>0</v>
      </c>
      <c r="AA10" s="106">
        <f t="shared" si="0"/>
        <v>0</v>
      </c>
      <c r="AB10" s="106">
        <f t="shared" si="0"/>
        <v>0</v>
      </c>
      <c r="AC10" s="106">
        <f t="shared" si="0"/>
        <v>0</v>
      </c>
      <c r="AD10" s="106">
        <f t="shared" si="0"/>
        <v>0</v>
      </c>
      <c r="AE10" s="106">
        <f>AE12</f>
        <v>0</v>
      </c>
      <c r="AF10" s="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25.5" customHeight="1">
      <c r="A11" s="134"/>
      <c r="B11" s="133"/>
      <c r="C11" s="135"/>
      <c r="D11" s="13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 customHeight="1">
      <c r="A12" s="116" t="s">
        <v>53</v>
      </c>
      <c r="B12" s="149" t="s">
        <v>77</v>
      </c>
      <c r="C12" s="131"/>
      <c r="D12" s="131"/>
      <c r="E12" s="90" t="s">
        <v>26</v>
      </c>
      <c r="F12" s="97">
        <f>G12+H12</f>
        <v>177</v>
      </c>
      <c r="G12" s="97">
        <f>N12+Q12+T12+W12+Z12+AC12</f>
        <v>59</v>
      </c>
      <c r="H12" s="97">
        <f>O12+R12+U12+X12+AA12+AD12</f>
        <v>118</v>
      </c>
      <c r="I12" s="97">
        <v>68</v>
      </c>
      <c r="J12" s="97">
        <f>P12+S12+V12+Y12+AB12+AE12</f>
        <v>50</v>
      </c>
      <c r="K12" s="142">
        <f>K14</f>
        <v>24</v>
      </c>
      <c r="L12" s="97"/>
      <c r="M12" s="97"/>
      <c r="N12" s="94"/>
      <c r="O12" s="97"/>
      <c r="P12" s="97"/>
      <c r="Q12" s="92">
        <v>59</v>
      </c>
      <c r="R12" s="97">
        <v>118</v>
      </c>
      <c r="S12" s="97">
        <v>50</v>
      </c>
      <c r="T12" s="94"/>
      <c r="U12" s="97"/>
      <c r="V12" s="97"/>
      <c r="W12" s="94"/>
      <c r="X12" s="97"/>
      <c r="Y12" s="97"/>
      <c r="Z12" s="94"/>
      <c r="AA12" s="97"/>
      <c r="AB12" s="97"/>
      <c r="AC12" s="94"/>
      <c r="AD12" s="97"/>
      <c r="AE12" s="97"/>
      <c r="AF12" s="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22.5" customHeight="1">
      <c r="A13" s="116"/>
      <c r="B13" s="149"/>
      <c r="C13" s="118"/>
      <c r="D13" s="118"/>
      <c r="E13" s="90"/>
      <c r="F13" s="97"/>
      <c r="G13" s="97"/>
      <c r="H13" s="97"/>
      <c r="I13" s="97"/>
      <c r="J13" s="97"/>
      <c r="K13" s="142"/>
      <c r="L13" s="97"/>
      <c r="M13" s="97"/>
      <c r="N13" s="95"/>
      <c r="O13" s="97"/>
      <c r="P13" s="97"/>
      <c r="Q13" s="93"/>
      <c r="R13" s="97"/>
      <c r="S13" s="97"/>
      <c r="T13" s="95"/>
      <c r="U13" s="97"/>
      <c r="V13" s="97"/>
      <c r="W13" s="95"/>
      <c r="X13" s="97"/>
      <c r="Y13" s="97"/>
      <c r="Z13" s="95"/>
      <c r="AA13" s="97"/>
      <c r="AB13" s="97"/>
      <c r="AC13" s="95"/>
      <c r="AD13" s="97"/>
      <c r="AE13" s="97"/>
      <c r="AF13" s="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>
      <c r="A14" s="71" t="s">
        <v>71</v>
      </c>
      <c r="B14" s="65" t="s">
        <v>73</v>
      </c>
      <c r="C14" s="40"/>
      <c r="D14" s="40" t="s">
        <v>92</v>
      </c>
      <c r="E14" s="38"/>
      <c r="F14" s="27"/>
      <c r="G14" s="27"/>
      <c r="H14" s="27"/>
      <c r="I14" s="27"/>
      <c r="J14" s="27"/>
      <c r="K14" s="28">
        <f>S14+U14+V14</f>
        <v>24</v>
      </c>
      <c r="L14" s="27"/>
      <c r="M14" s="27"/>
      <c r="N14" s="27"/>
      <c r="O14" s="27"/>
      <c r="P14" s="27"/>
      <c r="Q14" s="27"/>
      <c r="R14" s="27"/>
      <c r="S14" s="28">
        <v>24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7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>
      <c r="A15" s="116" t="s">
        <v>52</v>
      </c>
      <c r="B15" s="117" t="s">
        <v>28</v>
      </c>
      <c r="C15" s="118"/>
      <c r="D15" s="118"/>
      <c r="E15" s="90" t="s">
        <v>38</v>
      </c>
      <c r="F15" s="94">
        <f>G15+H15</f>
        <v>482</v>
      </c>
      <c r="G15" s="97">
        <f>G17+G18</f>
        <v>161</v>
      </c>
      <c r="H15" s="97">
        <f>L15+O15+R15+U15+X15+AA15+AD15</f>
        <v>321</v>
      </c>
      <c r="I15" s="97">
        <f>H15-J15</f>
        <v>203</v>
      </c>
      <c r="J15" s="97">
        <f>M15+P15+S15+V15+Y15+AB15+AE15</f>
        <v>118</v>
      </c>
      <c r="K15" s="142">
        <f>K19+K20</f>
        <v>66</v>
      </c>
      <c r="L15" s="97">
        <f t="shared" ref="L15:M15" si="1">L17+L18</f>
        <v>0</v>
      </c>
      <c r="M15" s="97">
        <f t="shared" si="1"/>
        <v>0</v>
      </c>
      <c r="N15" s="92">
        <f>N17+N18</f>
        <v>42</v>
      </c>
      <c r="O15" s="97">
        <f>O17+O18</f>
        <v>83</v>
      </c>
      <c r="P15" s="97">
        <f t="shared" ref="P15:AE15" si="2">P17+P18</f>
        <v>48</v>
      </c>
      <c r="Q15" s="92">
        <f>Q17+Q18</f>
        <v>51</v>
      </c>
      <c r="R15" s="97">
        <f t="shared" si="2"/>
        <v>102</v>
      </c>
      <c r="S15" s="97">
        <f t="shared" si="2"/>
        <v>24</v>
      </c>
      <c r="T15" s="92">
        <f>T17+T18</f>
        <v>28</v>
      </c>
      <c r="U15" s="97">
        <f>U17+U18</f>
        <v>56</v>
      </c>
      <c r="V15" s="97">
        <f t="shared" si="2"/>
        <v>20</v>
      </c>
      <c r="W15" s="92">
        <f>W17+W18</f>
        <v>40</v>
      </c>
      <c r="X15" s="97">
        <f t="shared" si="2"/>
        <v>80</v>
      </c>
      <c r="Y15" s="97">
        <f t="shared" si="2"/>
        <v>26</v>
      </c>
      <c r="Z15" s="92">
        <f>Z17+Z18</f>
        <v>0</v>
      </c>
      <c r="AA15" s="97">
        <f t="shared" si="2"/>
        <v>0</v>
      </c>
      <c r="AB15" s="97">
        <f t="shared" si="2"/>
        <v>0</v>
      </c>
      <c r="AC15" s="92">
        <f>AC17+AC18</f>
        <v>0</v>
      </c>
      <c r="AD15" s="97">
        <f t="shared" si="2"/>
        <v>0</v>
      </c>
      <c r="AE15" s="97">
        <f t="shared" si="2"/>
        <v>0</v>
      </c>
      <c r="AF15" s="7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>
      <c r="A16" s="116"/>
      <c r="B16" s="117"/>
      <c r="C16" s="118"/>
      <c r="D16" s="118"/>
      <c r="E16" s="90"/>
      <c r="F16" s="97"/>
      <c r="G16" s="97"/>
      <c r="H16" s="97"/>
      <c r="I16" s="97"/>
      <c r="J16" s="97"/>
      <c r="K16" s="142"/>
      <c r="L16" s="97"/>
      <c r="M16" s="97"/>
      <c r="N16" s="96"/>
      <c r="O16" s="97"/>
      <c r="P16" s="97"/>
      <c r="Q16" s="96"/>
      <c r="R16" s="97"/>
      <c r="S16" s="97"/>
      <c r="T16" s="96"/>
      <c r="U16" s="97"/>
      <c r="V16" s="97"/>
      <c r="W16" s="96"/>
      <c r="X16" s="97"/>
      <c r="Y16" s="97"/>
      <c r="Z16" s="96"/>
      <c r="AA16" s="97"/>
      <c r="AB16" s="97"/>
      <c r="AC16" s="96"/>
      <c r="AD16" s="97"/>
      <c r="AE16" s="97"/>
      <c r="AF16" s="7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>
      <c r="A17" s="13" t="s">
        <v>61</v>
      </c>
      <c r="B17" s="34" t="s">
        <v>23</v>
      </c>
      <c r="C17" s="26"/>
      <c r="D17" s="26"/>
      <c r="E17" s="90" t="s">
        <v>76</v>
      </c>
      <c r="F17" s="30">
        <f>G17+H17</f>
        <v>221</v>
      </c>
      <c r="G17" s="30">
        <f>N17+Q17+T17+W17+Z17+AC17</f>
        <v>74</v>
      </c>
      <c r="H17" s="30">
        <f>O17+R17+U17+X17+AA17+AD17</f>
        <v>147</v>
      </c>
      <c r="I17" s="30">
        <v>97</v>
      </c>
      <c r="J17" s="49">
        <f>S17+P17+V17+Y17+AB17+AE17</f>
        <v>50</v>
      </c>
      <c r="K17" s="30"/>
      <c r="L17" s="30"/>
      <c r="M17" s="30"/>
      <c r="N17" s="51">
        <v>26</v>
      </c>
      <c r="O17" s="30">
        <v>51</v>
      </c>
      <c r="P17" s="30">
        <v>20</v>
      </c>
      <c r="Q17" s="51">
        <v>25</v>
      </c>
      <c r="R17" s="30">
        <v>50</v>
      </c>
      <c r="S17" s="30">
        <v>12</v>
      </c>
      <c r="T17" s="51">
        <v>14</v>
      </c>
      <c r="U17" s="30">
        <v>28</v>
      </c>
      <c r="V17" s="30">
        <v>10</v>
      </c>
      <c r="W17" s="51">
        <v>9</v>
      </c>
      <c r="X17" s="30">
        <v>18</v>
      </c>
      <c r="Y17" s="30">
        <v>8</v>
      </c>
      <c r="Z17" s="51"/>
      <c r="AA17" s="30"/>
      <c r="AB17" s="30"/>
      <c r="AC17" s="51"/>
      <c r="AD17" s="30"/>
      <c r="AE17" s="30"/>
      <c r="AF17" s="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26.25">
      <c r="A18" s="72" t="s">
        <v>62</v>
      </c>
      <c r="B18" s="34" t="s">
        <v>29</v>
      </c>
      <c r="C18" s="26"/>
      <c r="D18" s="26"/>
      <c r="E18" s="91"/>
      <c r="F18" s="47">
        <f>G18+H18</f>
        <v>261</v>
      </c>
      <c r="G18" s="51">
        <f>N18+Q18+T18+W18+Z18+AC18</f>
        <v>87</v>
      </c>
      <c r="H18" s="49">
        <f>O18+R18+U18+X18+AA18+AD18</f>
        <v>174</v>
      </c>
      <c r="I18" s="30">
        <f>H18-P18-S18-V18-Y18-AB18-AE18</f>
        <v>106</v>
      </c>
      <c r="J18" s="30">
        <f>S18+P18+V18+Y18+AB18+AE18</f>
        <v>68</v>
      </c>
      <c r="K18" s="30"/>
      <c r="L18" s="30"/>
      <c r="M18" s="30"/>
      <c r="N18" s="51">
        <v>16</v>
      </c>
      <c r="O18" s="30">
        <v>32</v>
      </c>
      <c r="P18" s="30">
        <v>28</v>
      </c>
      <c r="Q18" s="51">
        <v>26</v>
      </c>
      <c r="R18" s="30">
        <v>52</v>
      </c>
      <c r="S18" s="30">
        <v>12</v>
      </c>
      <c r="T18" s="51">
        <v>14</v>
      </c>
      <c r="U18" s="30">
        <v>28</v>
      </c>
      <c r="V18" s="30">
        <v>10</v>
      </c>
      <c r="W18" s="51">
        <v>31</v>
      </c>
      <c r="X18" s="30">
        <v>62</v>
      </c>
      <c r="Y18" s="30">
        <v>18</v>
      </c>
      <c r="Z18" s="51"/>
      <c r="AA18" s="30"/>
      <c r="AB18" s="30"/>
      <c r="AC18" s="51"/>
      <c r="AD18" s="30"/>
      <c r="AE18" s="30"/>
      <c r="AF18" s="7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23.25">
      <c r="A19" s="71" t="s">
        <v>40</v>
      </c>
      <c r="B19" s="67" t="s">
        <v>75</v>
      </c>
      <c r="C19" s="39"/>
      <c r="D19" s="40" t="s">
        <v>103</v>
      </c>
      <c r="E19" s="39"/>
      <c r="F19" s="28"/>
      <c r="G19" s="28"/>
      <c r="H19" s="28"/>
      <c r="I19" s="28"/>
      <c r="J19" s="28"/>
      <c r="K19" s="28">
        <f>P19+S19+V19+Y19+AB19+AE19</f>
        <v>66</v>
      </c>
      <c r="L19" s="28"/>
      <c r="M19" s="28"/>
      <c r="N19" s="28"/>
      <c r="O19" s="28"/>
      <c r="P19" s="28"/>
      <c r="Q19" s="28"/>
      <c r="R19" s="28"/>
      <c r="S19" s="28">
        <v>18</v>
      </c>
      <c r="T19" s="28"/>
      <c r="U19" s="28"/>
      <c r="V19" s="28">
        <v>18</v>
      </c>
      <c r="W19" s="28"/>
      <c r="X19" s="28"/>
      <c r="Y19" s="28">
        <v>30</v>
      </c>
      <c r="Z19" s="28"/>
      <c r="AA19" s="28"/>
      <c r="AB19" s="28"/>
      <c r="AC19" s="28"/>
      <c r="AD19" s="28"/>
      <c r="AE19" s="28"/>
      <c r="AF19" s="7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23.25">
      <c r="A20" s="71"/>
      <c r="B20" s="67" t="s">
        <v>74</v>
      </c>
      <c r="C20" s="39"/>
      <c r="D20" s="40"/>
      <c r="E20" s="39"/>
      <c r="F20" s="28"/>
      <c r="G20" s="28"/>
      <c r="H20" s="28"/>
      <c r="I20" s="28"/>
      <c r="J20" s="28"/>
      <c r="K20" s="28">
        <v>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>
      <c r="A21" s="116" t="s">
        <v>51</v>
      </c>
      <c r="B21" s="117" t="s">
        <v>30</v>
      </c>
      <c r="C21" s="90"/>
      <c r="D21" s="90"/>
      <c r="E21" s="90" t="s">
        <v>24</v>
      </c>
      <c r="F21" s="97">
        <f>F23+F24</f>
        <v>123</v>
      </c>
      <c r="G21" s="97">
        <f>G23+G24</f>
        <v>41</v>
      </c>
      <c r="H21" s="97">
        <f>H23+H24</f>
        <v>82</v>
      </c>
      <c r="I21" s="97">
        <f>I23+I24</f>
        <v>26</v>
      </c>
      <c r="J21" s="97">
        <f>J23+J24</f>
        <v>56</v>
      </c>
      <c r="K21" s="142"/>
      <c r="L21" s="92"/>
      <c r="M21" s="92"/>
      <c r="N21" s="92"/>
      <c r="O21" s="92">
        <f t="shared" ref="O21:AE21" si="3">O23+O24</f>
        <v>0</v>
      </c>
      <c r="P21" s="92">
        <f>P23+P24</f>
        <v>0</v>
      </c>
      <c r="Q21" s="92">
        <f>Q23+Q24</f>
        <v>24</v>
      </c>
      <c r="R21" s="97">
        <f t="shared" si="3"/>
        <v>48</v>
      </c>
      <c r="S21" s="97">
        <f t="shared" si="3"/>
        <v>30</v>
      </c>
      <c r="T21" s="92">
        <f>T23+T24</f>
        <v>17</v>
      </c>
      <c r="U21" s="97">
        <f t="shared" si="3"/>
        <v>34</v>
      </c>
      <c r="V21" s="97">
        <f t="shared" si="3"/>
        <v>26</v>
      </c>
      <c r="W21" s="92">
        <f>W23+W24</f>
        <v>0</v>
      </c>
      <c r="X21" s="104">
        <f t="shared" si="3"/>
        <v>0</v>
      </c>
      <c r="Y21" s="104">
        <f t="shared" si="3"/>
        <v>0</v>
      </c>
      <c r="Z21" s="92">
        <f>Z23+Z24</f>
        <v>0</v>
      </c>
      <c r="AA21" s="92">
        <f t="shared" si="3"/>
        <v>0</v>
      </c>
      <c r="AB21" s="92">
        <f t="shared" si="3"/>
        <v>0</v>
      </c>
      <c r="AC21" s="92">
        <f>AC23+AC24</f>
        <v>0</v>
      </c>
      <c r="AD21" s="92">
        <f t="shared" si="3"/>
        <v>0</v>
      </c>
      <c r="AE21" s="92">
        <f t="shared" si="3"/>
        <v>0</v>
      </c>
      <c r="AF21" s="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21.75" customHeight="1">
      <c r="A22" s="116"/>
      <c r="B22" s="117"/>
      <c r="C22" s="90"/>
      <c r="D22" s="90"/>
      <c r="E22" s="90"/>
      <c r="F22" s="97"/>
      <c r="G22" s="97"/>
      <c r="H22" s="97"/>
      <c r="I22" s="97"/>
      <c r="J22" s="97"/>
      <c r="K22" s="142"/>
      <c r="L22" s="96"/>
      <c r="M22" s="96"/>
      <c r="N22" s="96"/>
      <c r="O22" s="96"/>
      <c r="P22" s="96"/>
      <c r="Q22" s="96"/>
      <c r="R22" s="97"/>
      <c r="S22" s="97"/>
      <c r="T22" s="96"/>
      <c r="U22" s="97"/>
      <c r="V22" s="97"/>
      <c r="W22" s="96"/>
      <c r="X22" s="105"/>
      <c r="Y22" s="105"/>
      <c r="Z22" s="96"/>
      <c r="AA22" s="96"/>
      <c r="AB22" s="96"/>
      <c r="AC22" s="96"/>
      <c r="AD22" s="96"/>
      <c r="AE22" s="96"/>
      <c r="AF22" s="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>
      <c r="A23" s="13" t="s">
        <v>61</v>
      </c>
      <c r="B23" s="34" t="s">
        <v>31</v>
      </c>
      <c r="C23" s="26"/>
      <c r="D23" s="26"/>
      <c r="E23" s="90" t="s">
        <v>91</v>
      </c>
      <c r="F23" s="30">
        <f>G23+H23</f>
        <v>87</v>
      </c>
      <c r="G23" s="51">
        <f>N23+Q23+T23+W23+Z23+AC23</f>
        <v>33</v>
      </c>
      <c r="H23" s="30">
        <f>O23+R23+U23+X23+AA23+AD23</f>
        <v>54</v>
      </c>
      <c r="I23" s="30">
        <v>22</v>
      </c>
      <c r="J23" s="30">
        <v>32</v>
      </c>
      <c r="K23" s="30"/>
      <c r="L23" s="59">
        <v>0</v>
      </c>
      <c r="M23" s="30"/>
      <c r="N23" s="51"/>
      <c r="O23" s="30"/>
      <c r="P23" s="59"/>
      <c r="Q23" s="51">
        <v>20</v>
      </c>
      <c r="R23" s="30">
        <v>30</v>
      </c>
      <c r="S23" s="30">
        <v>14</v>
      </c>
      <c r="T23" s="51">
        <v>13</v>
      </c>
      <c r="U23" s="30">
        <v>24</v>
      </c>
      <c r="V23" s="30">
        <v>16</v>
      </c>
      <c r="W23" s="51"/>
      <c r="X23" s="29"/>
      <c r="Y23" s="29"/>
      <c r="Z23" s="58"/>
      <c r="AA23" s="30"/>
      <c r="AB23" s="30"/>
      <c r="AC23" s="51"/>
      <c r="AD23" s="30"/>
      <c r="AE23" s="30"/>
      <c r="AF23" s="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27" thickBot="1">
      <c r="A24" s="72" t="s">
        <v>62</v>
      </c>
      <c r="B24" s="34" t="s">
        <v>32</v>
      </c>
      <c r="C24" s="26"/>
      <c r="D24" s="37"/>
      <c r="E24" s="90"/>
      <c r="F24" s="30">
        <f>G24+H24</f>
        <v>36</v>
      </c>
      <c r="G24" s="51">
        <f>N24+Q24+T24+W24+Z24+AC24</f>
        <v>8</v>
      </c>
      <c r="H24" s="30">
        <v>28</v>
      </c>
      <c r="I24" s="30">
        <v>4</v>
      </c>
      <c r="J24" s="30">
        <v>24</v>
      </c>
      <c r="K24" s="30"/>
      <c r="L24" s="30"/>
      <c r="M24" s="30"/>
      <c r="N24" s="51"/>
      <c r="O24" s="30"/>
      <c r="P24" s="30"/>
      <c r="Q24" s="51">
        <v>4</v>
      </c>
      <c r="R24" s="30">
        <v>18</v>
      </c>
      <c r="S24" s="30">
        <v>16</v>
      </c>
      <c r="T24" s="51">
        <v>4</v>
      </c>
      <c r="U24" s="30">
        <v>10</v>
      </c>
      <c r="V24" s="30">
        <v>10</v>
      </c>
      <c r="W24" s="51"/>
      <c r="X24" s="29"/>
      <c r="Y24" s="29"/>
      <c r="Z24" s="58"/>
      <c r="AA24" s="30"/>
      <c r="AB24" s="30"/>
      <c r="AC24" s="51"/>
      <c r="AD24" s="30"/>
      <c r="AE24" s="30"/>
      <c r="AF24" s="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>
      <c r="A25" s="121" t="s">
        <v>50</v>
      </c>
      <c r="B25" s="119" t="s">
        <v>33</v>
      </c>
      <c r="C25" s="124"/>
      <c r="D25" s="124"/>
      <c r="E25" s="124" t="s">
        <v>38</v>
      </c>
      <c r="F25" s="102">
        <f>G25+H25</f>
        <v>330</v>
      </c>
      <c r="G25" s="102">
        <f>N25+Q25+T25+W25+Z25+AC25</f>
        <v>110</v>
      </c>
      <c r="H25" s="102">
        <f>O25+R25+U25+X25+AA25+AD25</f>
        <v>220</v>
      </c>
      <c r="I25" s="102">
        <f>H25-J25</f>
        <v>138</v>
      </c>
      <c r="J25" s="102">
        <f>P25+S25+V25+Y25+AB25+AE25</f>
        <v>82</v>
      </c>
      <c r="K25" s="147">
        <f>K28+K29</f>
        <v>54</v>
      </c>
      <c r="L25" s="102">
        <v>0</v>
      </c>
      <c r="M25" s="102">
        <v>0</v>
      </c>
      <c r="N25" s="100">
        <v>34</v>
      </c>
      <c r="O25" s="102">
        <v>68</v>
      </c>
      <c r="P25" s="102">
        <v>24</v>
      </c>
      <c r="Q25" s="100">
        <v>37</v>
      </c>
      <c r="R25" s="102">
        <v>74</v>
      </c>
      <c r="S25" s="102">
        <v>26</v>
      </c>
      <c r="T25" s="100">
        <v>15</v>
      </c>
      <c r="U25" s="102">
        <v>30</v>
      </c>
      <c r="V25" s="102">
        <v>12</v>
      </c>
      <c r="W25" s="100">
        <v>24</v>
      </c>
      <c r="X25" s="102">
        <v>48</v>
      </c>
      <c r="Y25" s="102">
        <v>20</v>
      </c>
      <c r="Z25" s="102"/>
      <c r="AA25" s="102">
        <v>0</v>
      </c>
      <c r="AB25" s="102">
        <v>0</v>
      </c>
      <c r="AC25" s="102"/>
      <c r="AD25" s="102">
        <v>0</v>
      </c>
      <c r="AE25" s="151">
        <v>0</v>
      </c>
      <c r="AF25" s="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22.5" customHeight="1">
      <c r="A26" s="122"/>
      <c r="B26" s="117"/>
      <c r="C26" s="90"/>
      <c r="D26" s="90"/>
      <c r="E26" s="90"/>
      <c r="F26" s="97"/>
      <c r="G26" s="97"/>
      <c r="H26" s="97"/>
      <c r="I26" s="97"/>
      <c r="J26" s="97"/>
      <c r="K26" s="142"/>
      <c r="L26" s="97"/>
      <c r="M26" s="97"/>
      <c r="N26" s="96"/>
      <c r="O26" s="97"/>
      <c r="P26" s="97"/>
      <c r="Q26" s="96"/>
      <c r="R26" s="97"/>
      <c r="S26" s="97"/>
      <c r="T26" s="96"/>
      <c r="U26" s="97"/>
      <c r="V26" s="97"/>
      <c r="W26" s="96"/>
      <c r="X26" s="97"/>
      <c r="Y26" s="97"/>
      <c r="Z26" s="97"/>
      <c r="AA26" s="97"/>
      <c r="AB26" s="97"/>
      <c r="AC26" s="97"/>
      <c r="AD26" s="97"/>
      <c r="AE26" s="152"/>
      <c r="AF26" s="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2.25" customHeight="1" thickBot="1">
      <c r="A27" s="123"/>
      <c r="B27" s="120"/>
      <c r="C27" s="125"/>
      <c r="D27" s="125"/>
      <c r="E27" s="125"/>
      <c r="F27" s="103"/>
      <c r="G27" s="103"/>
      <c r="H27" s="103"/>
      <c r="I27" s="103"/>
      <c r="J27" s="103"/>
      <c r="K27" s="148"/>
      <c r="L27" s="103"/>
      <c r="M27" s="103"/>
      <c r="N27" s="101"/>
      <c r="O27" s="103"/>
      <c r="P27" s="103"/>
      <c r="Q27" s="101"/>
      <c r="R27" s="103"/>
      <c r="S27" s="103"/>
      <c r="T27" s="101"/>
      <c r="U27" s="103"/>
      <c r="V27" s="103"/>
      <c r="W27" s="101"/>
      <c r="X27" s="103"/>
      <c r="Y27" s="103"/>
      <c r="Z27" s="103"/>
      <c r="AA27" s="103"/>
      <c r="AB27" s="103"/>
      <c r="AC27" s="103"/>
      <c r="AD27" s="103"/>
      <c r="AE27" s="153"/>
      <c r="AF27" s="7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24.75">
      <c r="A28" s="73" t="s">
        <v>41</v>
      </c>
      <c r="B28" s="69" t="s">
        <v>73</v>
      </c>
      <c r="C28" s="63"/>
      <c r="D28" s="63" t="s">
        <v>103</v>
      </c>
      <c r="E28" s="63"/>
      <c r="F28" s="64"/>
      <c r="G28" s="64"/>
      <c r="H28" s="64"/>
      <c r="I28" s="64"/>
      <c r="J28" s="64"/>
      <c r="K28" s="64">
        <f>P28+S28+V28+Y28+AB28+AE28</f>
        <v>54</v>
      </c>
      <c r="L28" s="64"/>
      <c r="M28" s="64"/>
      <c r="N28" s="64"/>
      <c r="O28" s="64"/>
      <c r="P28" s="64"/>
      <c r="Q28" s="64"/>
      <c r="R28" s="64"/>
      <c r="S28" s="64">
        <v>18</v>
      </c>
      <c r="T28" s="64"/>
      <c r="U28" s="64"/>
      <c r="V28" s="64">
        <v>12</v>
      </c>
      <c r="W28" s="64"/>
      <c r="X28" s="64"/>
      <c r="Y28" s="64">
        <v>24</v>
      </c>
      <c r="Z28" s="64"/>
      <c r="AA28" s="64"/>
      <c r="AB28" s="64"/>
      <c r="AC28" s="64"/>
      <c r="AD28" s="64"/>
      <c r="AE28" s="64"/>
      <c r="AF28" s="7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24.75">
      <c r="A29" s="71"/>
      <c r="B29" s="68" t="s">
        <v>74</v>
      </c>
      <c r="C29" s="40"/>
      <c r="D29" s="40"/>
      <c r="E29" s="4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7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</row>
    <row r="30" spans="1:78">
      <c r="A30" s="116" t="s">
        <v>49</v>
      </c>
      <c r="B30" s="117" t="s">
        <v>34</v>
      </c>
      <c r="C30" s="126"/>
      <c r="D30" s="90" t="s">
        <v>38</v>
      </c>
      <c r="E30" s="90"/>
      <c r="F30" s="97">
        <f>F32+F33+F34</f>
        <v>240</v>
      </c>
      <c r="G30" s="97">
        <f>G32+G33+G34</f>
        <v>80</v>
      </c>
      <c r="H30" s="97">
        <f>H32+H33+H34</f>
        <v>160</v>
      </c>
      <c r="I30" s="97">
        <f>H30-J30</f>
        <v>114</v>
      </c>
      <c r="J30" s="97">
        <f>J32+J33+J34+J36</f>
        <v>46</v>
      </c>
      <c r="K30" s="142">
        <f>K37+K38</f>
        <v>48</v>
      </c>
      <c r="L30" s="92"/>
      <c r="M30" s="92"/>
      <c r="N30" s="92">
        <f>N32+N33+N34</f>
        <v>0</v>
      </c>
      <c r="O30" s="92">
        <f>O36</f>
        <v>0</v>
      </c>
      <c r="P30" s="92">
        <v>0</v>
      </c>
      <c r="Q30" s="92">
        <f>Q32+Q33+Q34</f>
        <v>34</v>
      </c>
      <c r="R30" s="97">
        <v>68</v>
      </c>
      <c r="S30" s="97">
        <v>20</v>
      </c>
      <c r="T30" s="92">
        <f>T32+T33+T34</f>
        <v>31</v>
      </c>
      <c r="U30" s="97">
        <f>U32+U33+U34</f>
        <v>62</v>
      </c>
      <c r="V30" s="97">
        <f t="shared" ref="V30:Y30" si="4">V32+V33+V34</f>
        <v>18</v>
      </c>
      <c r="W30" s="92">
        <f>W32+W33+W34</f>
        <v>15</v>
      </c>
      <c r="X30" s="97">
        <f t="shared" si="4"/>
        <v>30</v>
      </c>
      <c r="Y30" s="97">
        <f t="shared" si="4"/>
        <v>8</v>
      </c>
      <c r="Z30" s="92">
        <f>Z32+Z33+Z34</f>
        <v>0</v>
      </c>
      <c r="AA30" s="92">
        <v>0</v>
      </c>
      <c r="AB30" s="92">
        <v>0</v>
      </c>
      <c r="AC30" s="92">
        <f>AC32+AC33+AC34</f>
        <v>0</v>
      </c>
      <c r="AD30" s="92">
        <v>0</v>
      </c>
      <c r="AE30" s="92">
        <v>0</v>
      </c>
      <c r="AF30" s="7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>
      <c r="A31" s="116"/>
      <c r="B31" s="117"/>
      <c r="C31" s="90"/>
      <c r="D31" s="90"/>
      <c r="E31" s="90"/>
      <c r="F31" s="97"/>
      <c r="G31" s="97"/>
      <c r="H31" s="97"/>
      <c r="I31" s="97"/>
      <c r="J31" s="97"/>
      <c r="K31" s="142"/>
      <c r="L31" s="96"/>
      <c r="M31" s="96"/>
      <c r="N31" s="96"/>
      <c r="O31" s="96"/>
      <c r="P31" s="96"/>
      <c r="Q31" s="96"/>
      <c r="R31" s="97"/>
      <c r="S31" s="97"/>
      <c r="T31" s="96"/>
      <c r="U31" s="97"/>
      <c r="V31" s="97"/>
      <c r="W31" s="96"/>
      <c r="X31" s="97"/>
      <c r="Y31" s="97"/>
      <c r="Z31" s="96"/>
      <c r="AA31" s="96"/>
      <c r="AB31" s="96"/>
      <c r="AC31" s="96"/>
      <c r="AD31" s="96"/>
      <c r="AE31" s="96"/>
      <c r="AF31" s="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26.25">
      <c r="A32" s="74" t="s">
        <v>61</v>
      </c>
      <c r="B32" s="34" t="s">
        <v>34</v>
      </c>
      <c r="C32" s="26"/>
      <c r="D32" s="114" t="s">
        <v>76</v>
      </c>
      <c r="E32" s="25"/>
      <c r="F32" s="30">
        <f>G32+H32</f>
        <v>147</v>
      </c>
      <c r="G32" s="30">
        <f>N32+Q32+T32+W32+Z32+AC32</f>
        <v>49</v>
      </c>
      <c r="H32" s="30">
        <f>L32+O32+R32+U32+X32+AA32+AD32</f>
        <v>98</v>
      </c>
      <c r="I32" s="30">
        <f>H32-J32</f>
        <v>68</v>
      </c>
      <c r="J32" s="30">
        <f>S32+V32</f>
        <v>30</v>
      </c>
      <c r="K32" s="30"/>
      <c r="L32" s="30"/>
      <c r="M32" s="30"/>
      <c r="N32" s="51"/>
      <c r="O32" s="30" t="s">
        <v>64</v>
      </c>
      <c r="P32" s="30" t="s">
        <v>64</v>
      </c>
      <c r="Q32" s="51">
        <v>34</v>
      </c>
      <c r="R32" s="30" t="s">
        <v>65</v>
      </c>
      <c r="S32" s="30" t="s">
        <v>57</v>
      </c>
      <c r="T32" s="51">
        <v>15</v>
      </c>
      <c r="U32" s="30">
        <v>30</v>
      </c>
      <c r="V32" s="30">
        <v>10</v>
      </c>
      <c r="W32" s="51"/>
      <c r="X32" s="30"/>
      <c r="Y32" s="30"/>
      <c r="Z32" s="51"/>
      <c r="AA32" s="30"/>
      <c r="AB32" s="30"/>
      <c r="AC32" s="51"/>
      <c r="AD32" s="30"/>
      <c r="AE32" s="30"/>
      <c r="AF32" s="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26.25">
      <c r="A33" s="75" t="s">
        <v>62</v>
      </c>
      <c r="B33" s="36" t="s">
        <v>67</v>
      </c>
      <c r="C33" s="35"/>
      <c r="D33" s="114"/>
      <c r="E33" s="35"/>
      <c r="F33" s="32">
        <f>G33+H33</f>
        <v>48</v>
      </c>
      <c r="G33" s="61">
        <f>N33+Q33+T33+W33+Z33+AC33</f>
        <v>16</v>
      </c>
      <c r="H33" s="32" t="s">
        <v>66</v>
      </c>
      <c r="I33" s="32">
        <f>H33-J33</f>
        <v>24</v>
      </c>
      <c r="J33" s="32" t="s">
        <v>25</v>
      </c>
      <c r="K33" s="32"/>
      <c r="L33" s="32"/>
      <c r="M33" s="32"/>
      <c r="N33" s="52"/>
      <c r="O33" s="32"/>
      <c r="P33" s="32"/>
      <c r="Q33" s="52"/>
      <c r="R33" s="31"/>
      <c r="S33" s="31"/>
      <c r="T33" s="52">
        <v>16</v>
      </c>
      <c r="U33" s="50">
        <v>32</v>
      </c>
      <c r="V33" s="50">
        <v>8</v>
      </c>
      <c r="W33" s="52"/>
      <c r="X33" s="32"/>
      <c r="Y33" s="32"/>
      <c r="Z33" s="52"/>
      <c r="AA33" s="32"/>
      <c r="AB33" s="32"/>
      <c r="AC33" s="52"/>
      <c r="AD33" s="32"/>
      <c r="AE33" s="32"/>
      <c r="AF33" s="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>
      <c r="A34" s="109" t="s">
        <v>63</v>
      </c>
      <c r="B34" s="110" t="s">
        <v>68</v>
      </c>
      <c r="C34" s="111"/>
      <c r="D34" s="114"/>
      <c r="E34" s="111"/>
      <c r="F34" s="99">
        <f>G34+H34</f>
        <v>45</v>
      </c>
      <c r="G34" s="99">
        <f>N34+Q34+T34+W34+Z34+AC34</f>
        <v>15</v>
      </c>
      <c r="H34" s="99">
        <f>X34</f>
        <v>30</v>
      </c>
      <c r="I34" s="99">
        <f>H34-J34</f>
        <v>22</v>
      </c>
      <c r="J34" s="99" t="s">
        <v>25</v>
      </c>
      <c r="K34" s="99"/>
      <c r="L34" s="99"/>
      <c r="M34" s="99"/>
      <c r="N34" s="83"/>
      <c r="O34" s="99"/>
      <c r="P34" s="99"/>
      <c r="Q34" s="83"/>
      <c r="R34" s="98"/>
      <c r="S34" s="98"/>
      <c r="T34" s="86"/>
      <c r="U34" s="98"/>
      <c r="V34" s="98"/>
      <c r="W34" s="83">
        <v>15</v>
      </c>
      <c r="X34" s="99">
        <v>30</v>
      </c>
      <c r="Y34" s="99" t="s">
        <v>25</v>
      </c>
      <c r="Z34" s="83"/>
      <c r="AA34" s="99"/>
      <c r="AB34" s="99"/>
      <c r="AC34" s="83"/>
      <c r="AD34" s="99"/>
      <c r="AE34" s="99"/>
      <c r="AF34" s="7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>
      <c r="A35" s="109"/>
      <c r="B35" s="110"/>
      <c r="C35" s="111"/>
      <c r="D35" s="114"/>
      <c r="E35" s="111"/>
      <c r="F35" s="99"/>
      <c r="G35" s="99"/>
      <c r="H35" s="99"/>
      <c r="I35" s="99"/>
      <c r="J35" s="99"/>
      <c r="K35" s="99"/>
      <c r="L35" s="99"/>
      <c r="M35" s="99"/>
      <c r="N35" s="84"/>
      <c r="O35" s="99"/>
      <c r="P35" s="99"/>
      <c r="Q35" s="84"/>
      <c r="R35" s="98"/>
      <c r="S35" s="98"/>
      <c r="T35" s="87"/>
      <c r="U35" s="98"/>
      <c r="V35" s="98"/>
      <c r="W35" s="84"/>
      <c r="X35" s="99"/>
      <c r="Y35" s="99"/>
      <c r="Z35" s="84"/>
      <c r="AA35" s="99"/>
      <c r="AB35" s="99"/>
      <c r="AC35" s="84"/>
      <c r="AD35" s="99"/>
      <c r="AE35" s="99"/>
      <c r="AF35" s="7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24.75" customHeight="1">
      <c r="A36" s="109"/>
      <c r="B36" s="110"/>
      <c r="C36" s="111"/>
      <c r="D36" s="115"/>
      <c r="E36" s="111"/>
      <c r="F36" s="99"/>
      <c r="G36" s="99"/>
      <c r="H36" s="99"/>
      <c r="I36" s="99"/>
      <c r="J36" s="99"/>
      <c r="K36" s="99"/>
      <c r="L36" s="99"/>
      <c r="M36" s="99"/>
      <c r="N36" s="85"/>
      <c r="O36" s="99"/>
      <c r="P36" s="99"/>
      <c r="Q36" s="85"/>
      <c r="R36" s="98"/>
      <c r="S36" s="98"/>
      <c r="T36" s="88"/>
      <c r="U36" s="98"/>
      <c r="V36" s="98"/>
      <c r="W36" s="85"/>
      <c r="X36" s="99"/>
      <c r="Y36" s="99"/>
      <c r="Z36" s="85"/>
      <c r="AA36" s="99"/>
      <c r="AB36" s="99"/>
      <c r="AC36" s="85"/>
      <c r="AD36" s="99"/>
      <c r="AE36" s="99"/>
      <c r="AF36" s="7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19" customFormat="1" ht="23.25" customHeight="1">
      <c r="A37" s="71" t="s">
        <v>42</v>
      </c>
      <c r="B37" s="68" t="s">
        <v>73</v>
      </c>
      <c r="C37" s="40"/>
      <c r="D37" s="40" t="s">
        <v>103</v>
      </c>
      <c r="E37" s="40"/>
      <c r="F37" s="28"/>
      <c r="G37" s="28"/>
      <c r="H37" s="28"/>
      <c r="I37" s="28"/>
      <c r="J37" s="28"/>
      <c r="K37" s="28">
        <f>S37+V37+Y37</f>
        <v>48</v>
      </c>
      <c r="L37" s="28"/>
      <c r="M37" s="28"/>
      <c r="N37" s="28"/>
      <c r="O37" s="28"/>
      <c r="P37" s="28"/>
      <c r="Q37" s="28"/>
      <c r="R37" s="28"/>
      <c r="S37" s="28">
        <v>18</v>
      </c>
      <c r="T37" s="28"/>
      <c r="U37" s="28"/>
      <c r="V37" s="28">
        <v>12</v>
      </c>
      <c r="W37" s="28"/>
      <c r="X37" s="28"/>
      <c r="Y37" s="28">
        <v>18</v>
      </c>
      <c r="Z37" s="28"/>
      <c r="AA37" s="28"/>
      <c r="AB37" s="28"/>
      <c r="AC37" s="28"/>
      <c r="AD37" s="28"/>
      <c r="AE37" s="28"/>
      <c r="AF37" s="21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s="19" customFormat="1" ht="23.25" customHeight="1">
      <c r="A38" s="71"/>
      <c r="B38" s="68" t="s">
        <v>74</v>
      </c>
      <c r="C38" s="40"/>
      <c r="D38" s="40"/>
      <c r="E38" s="40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1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>
      <c r="A39" s="116" t="s">
        <v>48</v>
      </c>
      <c r="B39" s="112" t="s">
        <v>72</v>
      </c>
      <c r="C39" s="90"/>
      <c r="D39" s="90" t="s">
        <v>24</v>
      </c>
      <c r="E39" s="90"/>
      <c r="F39" s="97">
        <f>G39+H39</f>
        <v>182</v>
      </c>
      <c r="G39" s="96">
        <f>N39+Q39+T39+W39+Z39+AC39</f>
        <v>60</v>
      </c>
      <c r="H39" s="97">
        <f>O39+R39+U39+X39+AA39+AD39</f>
        <v>122</v>
      </c>
      <c r="I39" s="97">
        <f>H39-S39-V39-Y39-AB39-AE39</f>
        <v>26</v>
      </c>
      <c r="J39" s="97">
        <f>J41+J43</f>
        <v>96</v>
      </c>
      <c r="K39" s="142">
        <f>K45</f>
        <v>24</v>
      </c>
      <c r="L39" s="92"/>
      <c r="M39" s="92"/>
      <c r="N39" s="92"/>
      <c r="O39" s="92">
        <f t="shared" ref="O39:AE39" si="5">O41+O43</f>
        <v>0</v>
      </c>
      <c r="P39" s="92">
        <f t="shared" si="5"/>
        <v>0</v>
      </c>
      <c r="Q39" s="92">
        <f>Q41+Q43</f>
        <v>33</v>
      </c>
      <c r="R39" s="94">
        <f t="shared" si="5"/>
        <v>66</v>
      </c>
      <c r="S39" s="94">
        <f t="shared" si="5"/>
        <v>50</v>
      </c>
      <c r="T39" s="92">
        <f>T41+T43</f>
        <v>27</v>
      </c>
      <c r="U39" s="97">
        <f t="shared" si="5"/>
        <v>56</v>
      </c>
      <c r="V39" s="97">
        <f t="shared" si="5"/>
        <v>46</v>
      </c>
      <c r="W39" s="92">
        <f>W41+W43</f>
        <v>0</v>
      </c>
      <c r="X39" s="97">
        <f>X41+X43</f>
        <v>0</v>
      </c>
      <c r="Y39" s="97">
        <f t="shared" si="5"/>
        <v>0</v>
      </c>
      <c r="Z39" s="94"/>
      <c r="AA39" s="92">
        <f t="shared" si="5"/>
        <v>0</v>
      </c>
      <c r="AB39" s="92">
        <f t="shared" si="5"/>
        <v>0</v>
      </c>
      <c r="AC39" s="92"/>
      <c r="AD39" s="92">
        <f t="shared" si="5"/>
        <v>0</v>
      </c>
      <c r="AE39" s="92">
        <f t="shared" si="5"/>
        <v>0</v>
      </c>
      <c r="AF39" s="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24.75" customHeight="1">
      <c r="A40" s="116"/>
      <c r="B40" s="112"/>
      <c r="C40" s="90"/>
      <c r="D40" s="90"/>
      <c r="E40" s="90"/>
      <c r="F40" s="97"/>
      <c r="G40" s="96"/>
      <c r="H40" s="97"/>
      <c r="I40" s="97"/>
      <c r="J40" s="97"/>
      <c r="K40" s="142"/>
      <c r="L40" s="96"/>
      <c r="M40" s="96"/>
      <c r="N40" s="96"/>
      <c r="O40" s="96"/>
      <c r="P40" s="96"/>
      <c r="Q40" s="96"/>
      <c r="R40" s="97"/>
      <c r="S40" s="97"/>
      <c r="T40" s="96"/>
      <c r="U40" s="97"/>
      <c r="V40" s="97"/>
      <c r="W40" s="96"/>
      <c r="X40" s="97"/>
      <c r="Y40" s="97"/>
      <c r="Z40" s="97"/>
      <c r="AA40" s="96"/>
      <c r="AB40" s="96"/>
      <c r="AC40" s="96"/>
      <c r="AD40" s="96"/>
      <c r="AE40" s="96"/>
      <c r="AF40" s="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>
      <c r="A41" s="113" t="s">
        <v>61</v>
      </c>
      <c r="B41" s="144" t="s">
        <v>35</v>
      </c>
      <c r="C41" s="90"/>
      <c r="D41" s="145" t="s">
        <v>91</v>
      </c>
      <c r="E41" s="90"/>
      <c r="F41" s="96">
        <f>G41+H41</f>
        <v>99</v>
      </c>
      <c r="G41" s="96">
        <f>N41+Q41+T41+W41+Z41+AC41</f>
        <v>33</v>
      </c>
      <c r="H41" s="96">
        <f>O41+R41+U41+X41+AA41+AD41</f>
        <v>66</v>
      </c>
      <c r="I41" s="96">
        <v>14</v>
      </c>
      <c r="J41" s="96">
        <v>48</v>
      </c>
      <c r="K41" s="96"/>
      <c r="L41" s="96"/>
      <c r="M41" s="96"/>
      <c r="N41" s="96"/>
      <c r="O41" s="96"/>
      <c r="P41" s="96"/>
      <c r="Q41" s="96">
        <v>33</v>
      </c>
      <c r="R41" s="96">
        <v>66</v>
      </c>
      <c r="S41" s="96">
        <v>50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7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78">
      <c r="A42" s="113"/>
      <c r="B42" s="144"/>
      <c r="C42" s="90"/>
      <c r="D42" s="145"/>
      <c r="E42" s="90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7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78">
      <c r="A43" s="113" t="s">
        <v>62</v>
      </c>
      <c r="B43" s="144" t="s">
        <v>36</v>
      </c>
      <c r="C43" s="90"/>
      <c r="D43" s="145"/>
      <c r="E43" s="90"/>
      <c r="F43" s="96">
        <f>G43+H43</f>
        <v>83</v>
      </c>
      <c r="G43" s="96">
        <f>N43+Q43+T43+W43+Z43+AC43</f>
        <v>27</v>
      </c>
      <c r="H43" s="96">
        <f>O43+R43+U43+X43+AA43+AD43</f>
        <v>56</v>
      </c>
      <c r="I43" s="96">
        <f>H43-J43</f>
        <v>8</v>
      </c>
      <c r="J43" s="96">
        <v>48</v>
      </c>
      <c r="K43" s="96"/>
      <c r="L43" s="96"/>
      <c r="M43" s="96"/>
      <c r="N43" s="96"/>
      <c r="O43" s="96"/>
      <c r="P43" s="96"/>
      <c r="Q43" s="96"/>
      <c r="R43" s="96"/>
      <c r="S43" s="96"/>
      <c r="T43" s="96">
        <v>27</v>
      </c>
      <c r="U43" s="96">
        <v>56</v>
      </c>
      <c r="V43" s="96">
        <v>46</v>
      </c>
      <c r="W43" s="96"/>
      <c r="X43" s="96"/>
      <c r="Y43" s="96"/>
      <c r="Z43" s="96"/>
      <c r="AA43" s="96"/>
      <c r="AB43" s="96"/>
      <c r="AC43" s="96"/>
      <c r="AD43" s="96"/>
      <c r="AE43" s="96"/>
      <c r="AF43" s="7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78">
      <c r="A44" s="113"/>
      <c r="B44" s="144"/>
      <c r="C44" s="91"/>
      <c r="D44" s="146"/>
      <c r="E44" s="91"/>
      <c r="F44" s="96"/>
      <c r="G44" s="96"/>
      <c r="H44" s="96"/>
      <c r="I44" s="96"/>
      <c r="J44" s="96"/>
      <c r="K44" s="96"/>
      <c r="L44" s="93"/>
      <c r="M44" s="93"/>
      <c r="N44" s="93"/>
      <c r="O44" s="93"/>
      <c r="P44" s="93"/>
      <c r="Q44" s="93"/>
      <c r="R44" s="93"/>
      <c r="S44" s="93"/>
      <c r="T44" s="93"/>
      <c r="U44" s="96"/>
      <c r="V44" s="96"/>
      <c r="W44" s="93"/>
      <c r="X44" s="96"/>
      <c r="Y44" s="96"/>
      <c r="Z44" s="93"/>
      <c r="AA44" s="93"/>
      <c r="AB44" s="93"/>
      <c r="AC44" s="93"/>
      <c r="AD44" s="93"/>
      <c r="AE44" s="93"/>
      <c r="AF44" s="7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78" s="19" customFormat="1" ht="24.75">
      <c r="A45" s="76" t="s">
        <v>43</v>
      </c>
      <c r="B45" s="68" t="s">
        <v>73</v>
      </c>
      <c r="C45" s="40"/>
      <c r="D45" s="40" t="s">
        <v>103</v>
      </c>
      <c r="E45" s="39"/>
      <c r="F45" s="28"/>
      <c r="G45" s="28"/>
      <c r="H45" s="28"/>
      <c r="I45" s="28"/>
      <c r="J45" s="28"/>
      <c r="K45" s="28">
        <f>P45+S45+V45+Y45+AB45+AE45</f>
        <v>24</v>
      </c>
      <c r="L45" s="28"/>
      <c r="M45" s="28"/>
      <c r="N45" s="28"/>
      <c r="O45" s="28"/>
      <c r="P45" s="28"/>
      <c r="Q45" s="28"/>
      <c r="R45" s="28"/>
      <c r="S45" s="28">
        <v>6</v>
      </c>
      <c r="T45" s="28"/>
      <c r="U45" s="28"/>
      <c r="V45" s="28">
        <v>12</v>
      </c>
      <c r="W45" s="28"/>
      <c r="X45" s="28"/>
      <c r="Y45" s="28">
        <v>6</v>
      </c>
      <c r="Z45" s="28"/>
      <c r="AA45" s="28"/>
      <c r="AB45" s="28"/>
      <c r="AC45" s="28"/>
      <c r="AD45" s="28"/>
      <c r="AE45" s="28"/>
      <c r="AF45" s="21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78">
      <c r="A46" s="128" t="s">
        <v>47</v>
      </c>
      <c r="B46" s="117" t="s">
        <v>37</v>
      </c>
      <c r="C46" s="90" t="s">
        <v>26</v>
      </c>
      <c r="D46" s="126"/>
      <c r="E46" s="126"/>
      <c r="F46" s="97">
        <v>54</v>
      </c>
      <c r="G46" s="97">
        <v>18</v>
      </c>
      <c r="H46" s="97">
        <v>36</v>
      </c>
      <c r="I46" s="97">
        <v>14</v>
      </c>
      <c r="J46" s="97">
        <v>22</v>
      </c>
      <c r="K46" s="142">
        <f>K48</f>
        <v>6</v>
      </c>
      <c r="L46" s="92"/>
      <c r="M46" s="92"/>
      <c r="N46" s="92"/>
      <c r="O46" s="92"/>
      <c r="P46" s="92"/>
      <c r="Q46" s="92">
        <v>18</v>
      </c>
      <c r="R46" s="97">
        <v>36</v>
      </c>
      <c r="S46" s="97">
        <v>22</v>
      </c>
      <c r="T46" s="94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7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78">
      <c r="A47" s="128"/>
      <c r="B47" s="117"/>
      <c r="C47" s="90"/>
      <c r="D47" s="91"/>
      <c r="E47" s="91"/>
      <c r="F47" s="97"/>
      <c r="G47" s="97"/>
      <c r="H47" s="97"/>
      <c r="I47" s="97"/>
      <c r="J47" s="97"/>
      <c r="K47" s="142"/>
      <c r="L47" s="93"/>
      <c r="M47" s="93"/>
      <c r="N47" s="93"/>
      <c r="O47" s="93"/>
      <c r="P47" s="93"/>
      <c r="Q47" s="93"/>
      <c r="R47" s="97"/>
      <c r="S47" s="97"/>
      <c r="T47" s="95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7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78" s="19" customFormat="1" ht="19.5" customHeight="1">
      <c r="A48" s="76" t="s">
        <v>44</v>
      </c>
      <c r="B48" s="65" t="s">
        <v>73</v>
      </c>
      <c r="C48" s="40"/>
      <c r="D48" s="40" t="s">
        <v>92</v>
      </c>
      <c r="E48" s="39"/>
      <c r="F48" s="28"/>
      <c r="G48" s="28"/>
      <c r="H48" s="28"/>
      <c r="I48" s="28"/>
      <c r="J48" s="28"/>
      <c r="K48" s="28">
        <f>S48</f>
        <v>6</v>
      </c>
      <c r="L48" s="28"/>
      <c r="M48" s="28"/>
      <c r="N48" s="28"/>
      <c r="O48" s="28"/>
      <c r="P48" s="28"/>
      <c r="Q48" s="28"/>
      <c r="R48" s="27"/>
      <c r="S48" s="28">
        <v>6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1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51">
      <c r="A49" s="116" t="s">
        <v>46</v>
      </c>
      <c r="B49" s="117" t="s">
        <v>45</v>
      </c>
      <c r="C49" s="90"/>
      <c r="D49" s="90" t="s">
        <v>38</v>
      </c>
      <c r="E49" s="90"/>
      <c r="F49" s="97">
        <f>G49+H49</f>
        <v>111</v>
      </c>
      <c r="G49" s="97">
        <f>N49+Q49+T49+W49+Z49+AC49</f>
        <v>37</v>
      </c>
      <c r="H49" s="97">
        <f>O49+R49+U49+X49+AA49+AD49</f>
        <v>74</v>
      </c>
      <c r="I49" s="97">
        <v>42</v>
      </c>
      <c r="J49" s="97">
        <f>P49+S49+V49+Y49+AB49+AE49</f>
        <v>32</v>
      </c>
      <c r="K49" s="142">
        <f>K51</f>
        <v>6</v>
      </c>
      <c r="L49" s="92"/>
      <c r="M49" s="92"/>
      <c r="N49" s="92"/>
      <c r="O49" s="92"/>
      <c r="P49" s="92"/>
      <c r="Q49" s="92"/>
      <c r="R49" s="104"/>
      <c r="S49" s="104"/>
      <c r="T49" s="92">
        <v>23</v>
      </c>
      <c r="U49" s="94">
        <v>46</v>
      </c>
      <c r="V49" s="94">
        <v>20</v>
      </c>
      <c r="W49" s="92">
        <v>14</v>
      </c>
      <c r="X49" s="97">
        <v>28</v>
      </c>
      <c r="Y49" s="97">
        <v>12</v>
      </c>
      <c r="Z49" s="94"/>
      <c r="AA49" s="94"/>
      <c r="AB49" s="94"/>
      <c r="AC49" s="94"/>
      <c r="AD49" s="94"/>
      <c r="AE49" s="94"/>
      <c r="AF49" s="7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51" ht="21.75" customHeight="1">
      <c r="A50" s="116"/>
      <c r="B50" s="117"/>
      <c r="C50" s="90"/>
      <c r="D50" s="90"/>
      <c r="E50" s="90"/>
      <c r="F50" s="97"/>
      <c r="G50" s="97"/>
      <c r="H50" s="97"/>
      <c r="I50" s="97"/>
      <c r="J50" s="97"/>
      <c r="K50" s="142"/>
      <c r="L50" s="93"/>
      <c r="M50" s="93"/>
      <c r="N50" s="93"/>
      <c r="O50" s="93"/>
      <c r="P50" s="93"/>
      <c r="Q50" s="93"/>
      <c r="R50" s="108"/>
      <c r="S50" s="108"/>
      <c r="T50" s="93"/>
      <c r="U50" s="95"/>
      <c r="V50" s="95"/>
      <c r="W50" s="93"/>
      <c r="X50" s="97"/>
      <c r="Y50" s="97"/>
      <c r="Z50" s="95"/>
      <c r="AA50" s="95"/>
      <c r="AB50" s="95"/>
      <c r="AC50" s="95"/>
      <c r="AD50" s="95"/>
      <c r="AE50" s="95"/>
      <c r="AF50" s="7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51" s="19" customFormat="1" ht="15" customHeight="1">
      <c r="A51" s="71" t="s">
        <v>96</v>
      </c>
      <c r="B51" s="65" t="s">
        <v>73</v>
      </c>
      <c r="C51" s="40"/>
      <c r="D51" s="40"/>
      <c r="E51" s="39"/>
      <c r="F51" s="27"/>
      <c r="G51" s="27"/>
      <c r="H51" s="27"/>
      <c r="I51" s="27"/>
      <c r="J51" s="27"/>
      <c r="K51" s="28">
        <f>P51+S51+V51+Y51+AB51+AE51</f>
        <v>6</v>
      </c>
      <c r="L51" s="28"/>
      <c r="M51" s="28"/>
      <c r="N51" s="28"/>
      <c r="O51" s="28"/>
      <c r="P51" s="28"/>
      <c r="Q51" s="28"/>
      <c r="R51" s="27"/>
      <c r="S51" s="41"/>
      <c r="T51" s="41"/>
      <c r="U51" s="28"/>
      <c r="V51" s="28"/>
      <c r="W51" s="28"/>
      <c r="X51" s="28"/>
      <c r="Y51" s="28">
        <v>6</v>
      </c>
      <c r="Z51" s="28"/>
      <c r="AA51" s="28"/>
      <c r="AB51" s="28"/>
      <c r="AC51" s="28"/>
      <c r="AD51" s="28"/>
      <c r="AE51" s="28"/>
      <c r="AF51" s="21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51">
      <c r="A52" s="127" t="s">
        <v>70</v>
      </c>
      <c r="B52" s="129" t="s">
        <v>39</v>
      </c>
      <c r="C52" s="111"/>
      <c r="D52" s="111" t="s">
        <v>38</v>
      </c>
      <c r="E52" s="111"/>
      <c r="F52" s="98">
        <f>G52+H52</f>
        <v>96</v>
      </c>
      <c r="G52" s="98">
        <v>32</v>
      </c>
      <c r="H52" s="98">
        <v>64</v>
      </c>
      <c r="I52" s="98">
        <f>H52-P52+S52+V52+Y52+AB52+AE52</f>
        <v>84</v>
      </c>
      <c r="J52" s="98">
        <f>P52+S52+V52+Y52+AB52+AE52</f>
        <v>20</v>
      </c>
      <c r="K52" s="150">
        <f>K55</f>
        <v>6</v>
      </c>
      <c r="L52" s="83"/>
      <c r="M52" s="83"/>
      <c r="N52" s="53"/>
      <c r="O52" s="99"/>
      <c r="P52" s="99"/>
      <c r="Q52" s="83"/>
      <c r="R52" s="99"/>
      <c r="S52" s="99"/>
      <c r="T52" s="83"/>
      <c r="U52" s="99"/>
      <c r="V52" s="99"/>
      <c r="W52" s="83">
        <v>32</v>
      </c>
      <c r="X52" s="98">
        <v>64</v>
      </c>
      <c r="Y52" s="98">
        <v>20</v>
      </c>
      <c r="Z52" s="83"/>
      <c r="AA52" s="98"/>
      <c r="AB52" s="98"/>
      <c r="AC52" s="86"/>
      <c r="AD52" s="98"/>
      <c r="AE52" s="98"/>
      <c r="AF52" s="7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1">
      <c r="A53" s="127"/>
      <c r="B53" s="129"/>
      <c r="C53" s="111"/>
      <c r="D53" s="111"/>
      <c r="E53" s="111"/>
      <c r="F53" s="98"/>
      <c r="G53" s="98"/>
      <c r="H53" s="98"/>
      <c r="I53" s="98"/>
      <c r="J53" s="98"/>
      <c r="K53" s="150"/>
      <c r="L53" s="84"/>
      <c r="M53" s="84"/>
      <c r="N53" s="54"/>
      <c r="O53" s="99"/>
      <c r="P53" s="99"/>
      <c r="Q53" s="84"/>
      <c r="R53" s="99"/>
      <c r="S53" s="99"/>
      <c r="T53" s="84"/>
      <c r="U53" s="99"/>
      <c r="V53" s="99"/>
      <c r="W53" s="84"/>
      <c r="X53" s="98"/>
      <c r="Y53" s="98"/>
      <c r="Z53" s="84"/>
      <c r="AA53" s="98"/>
      <c r="AB53" s="98"/>
      <c r="AC53" s="87"/>
      <c r="AD53" s="98"/>
      <c r="AE53" s="98"/>
      <c r="AF53" s="7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51" ht="21" customHeight="1">
      <c r="A54" s="127"/>
      <c r="B54" s="129"/>
      <c r="C54" s="111"/>
      <c r="D54" s="111"/>
      <c r="E54" s="111"/>
      <c r="F54" s="98"/>
      <c r="G54" s="98"/>
      <c r="H54" s="98"/>
      <c r="I54" s="98"/>
      <c r="J54" s="98"/>
      <c r="K54" s="150"/>
      <c r="L54" s="85"/>
      <c r="M54" s="85"/>
      <c r="N54" s="55"/>
      <c r="O54" s="99"/>
      <c r="P54" s="99"/>
      <c r="Q54" s="85"/>
      <c r="R54" s="99"/>
      <c r="S54" s="99"/>
      <c r="T54" s="85"/>
      <c r="U54" s="99"/>
      <c r="V54" s="99"/>
      <c r="W54" s="85"/>
      <c r="X54" s="98"/>
      <c r="Y54" s="98"/>
      <c r="Z54" s="85"/>
      <c r="AA54" s="98"/>
      <c r="AB54" s="98"/>
      <c r="AC54" s="88"/>
      <c r="AD54" s="98"/>
      <c r="AE54" s="98"/>
      <c r="AF54" s="7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51" s="19" customFormat="1">
      <c r="A55" s="71" t="s">
        <v>69</v>
      </c>
      <c r="B55" s="65" t="s">
        <v>73</v>
      </c>
      <c r="C55" s="40"/>
      <c r="D55" s="39"/>
      <c r="E55" s="39"/>
      <c r="F55" s="27"/>
      <c r="G55" s="27"/>
      <c r="H55" s="27"/>
      <c r="I55" s="27"/>
      <c r="J55" s="27"/>
      <c r="K55" s="28">
        <f>P55+S55+V55+Y55+AB55+AE55</f>
        <v>6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>
        <v>6</v>
      </c>
      <c r="Z55" s="28"/>
      <c r="AA55" s="27"/>
      <c r="AB55" s="28"/>
      <c r="AC55" s="28"/>
      <c r="AD55" s="27"/>
      <c r="AE55" s="27"/>
      <c r="AF55" s="21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51" s="19" customFormat="1" ht="24.75">
      <c r="A56" s="66" t="s">
        <v>55</v>
      </c>
      <c r="B56" s="70" t="s">
        <v>95</v>
      </c>
      <c r="C56" s="42"/>
      <c r="D56" s="42"/>
      <c r="E56" s="42"/>
      <c r="F56" s="33"/>
      <c r="G56" s="33"/>
      <c r="H56" s="33"/>
      <c r="I56" s="33"/>
      <c r="J56" s="33"/>
      <c r="K56" s="33">
        <f>S56+V56+Y56+AB56</f>
        <v>234</v>
      </c>
      <c r="L56" s="33"/>
      <c r="M56" s="33"/>
      <c r="N56" s="57"/>
      <c r="O56" s="33"/>
      <c r="P56" s="33"/>
      <c r="Q56" s="57"/>
      <c r="R56" s="33"/>
      <c r="S56" s="33">
        <f>S14+S19+S20+S28+S29+S37+S38+S45+S48+S51+S55</f>
        <v>90</v>
      </c>
      <c r="T56" s="62"/>
      <c r="U56" s="62"/>
      <c r="V56" s="62">
        <f>V14+V19+V20+V28+V29+V37+V38+V45+V48+V51+V55</f>
        <v>54</v>
      </c>
      <c r="W56" s="62"/>
      <c r="X56" s="62"/>
      <c r="Y56" s="62">
        <f>Y14+Y19+Y20+Y28+Y29+Y37+Y38+Y45+Y48+Y51+Y55</f>
        <v>90</v>
      </c>
      <c r="Z56" s="62"/>
      <c r="AA56" s="62"/>
      <c r="AB56" s="62">
        <f>AB14+AB19+AB20+AB28+AB29+AB37+AB38+AB45+AB48+AB51+AB55</f>
        <v>0</v>
      </c>
      <c r="AC56" s="62"/>
      <c r="AD56" s="62"/>
      <c r="AE56" s="62">
        <f>AE14+AE19+AE20+AE28+AE29+AE37+AE38+AE45+AE48+AE51+AE55</f>
        <v>0</v>
      </c>
      <c r="AF56" s="21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s="19" customFormat="1" ht="24.75">
      <c r="A57" s="66" t="s">
        <v>54</v>
      </c>
      <c r="B57" s="70" t="s">
        <v>94</v>
      </c>
      <c r="C57" s="42"/>
      <c r="D57" s="42"/>
      <c r="E57" s="42"/>
      <c r="F57" s="33"/>
      <c r="G57" s="33"/>
      <c r="H57" s="33"/>
      <c r="I57" s="33"/>
      <c r="J57" s="33"/>
      <c r="K57" s="33">
        <f>S57+V57+Y57+AB57+AE57</f>
        <v>72</v>
      </c>
      <c r="L57" s="33"/>
      <c r="M57" s="33"/>
      <c r="N57" s="57"/>
      <c r="O57" s="33"/>
      <c r="P57" s="33"/>
      <c r="Q57" s="57"/>
      <c r="R57" s="33"/>
      <c r="S57" s="45"/>
      <c r="T57" s="57"/>
      <c r="U57" s="48"/>
      <c r="V57" s="48"/>
      <c r="W57" s="57"/>
      <c r="X57" s="48"/>
      <c r="Y57" s="48"/>
      <c r="Z57" s="57"/>
      <c r="AA57" s="48"/>
      <c r="AB57" s="48">
        <v>72</v>
      </c>
      <c r="AC57" s="57"/>
      <c r="AD57" s="48"/>
      <c r="AE57" s="48"/>
      <c r="AF57" s="21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>
      <c r="A58" s="17"/>
      <c r="B58" s="17"/>
      <c r="C58" s="17"/>
      <c r="D58" s="17"/>
      <c r="E58" s="17"/>
      <c r="F58" s="17"/>
      <c r="G58" s="17"/>
      <c r="H58" s="14"/>
      <c r="I58" s="16"/>
      <c r="J58" s="16"/>
      <c r="K58" s="16"/>
      <c r="L58" s="16"/>
      <c r="M58" s="16"/>
      <c r="N58" s="16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9"/>
      <c r="AR58" s="9"/>
      <c r="AS58" s="9"/>
      <c r="AT58" s="9"/>
      <c r="AU58" s="9"/>
      <c r="AV58" s="9"/>
      <c r="AW58" s="9"/>
      <c r="AX58" s="9"/>
      <c r="AY58" s="9"/>
    </row>
    <row r="59" spans="1:51">
      <c r="A59" s="17"/>
      <c r="B59" s="17"/>
      <c r="C59" s="17"/>
      <c r="D59" s="17"/>
      <c r="E59" s="17"/>
      <c r="F59" s="17"/>
      <c r="G59" s="17"/>
      <c r="H59" s="14"/>
      <c r="I59" s="16"/>
      <c r="J59" s="16"/>
      <c r="K59" s="16"/>
      <c r="L59" s="16"/>
      <c r="M59" s="16"/>
      <c r="N59" s="16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9"/>
      <c r="AR59" s="9"/>
      <c r="AS59" s="9"/>
      <c r="AT59" s="9"/>
      <c r="AU59" s="9"/>
      <c r="AV59" s="9"/>
      <c r="AW59" s="9"/>
      <c r="AX59" s="9"/>
      <c r="AY59" s="9"/>
    </row>
    <row r="60" spans="1:51">
      <c r="A60" s="17"/>
      <c r="B60" s="17"/>
      <c r="C60" s="17"/>
      <c r="D60" s="17"/>
      <c r="E60" s="17"/>
      <c r="F60" s="17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9"/>
      <c r="AR60" s="9"/>
      <c r="AS60" s="9"/>
      <c r="AT60" s="9"/>
      <c r="AU60" s="9"/>
      <c r="AV60" s="9"/>
      <c r="AW60" s="9"/>
      <c r="AX60" s="9"/>
      <c r="AY60" s="9"/>
    </row>
    <row r="61" spans="1:51">
      <c r="A61" s="17"/>
      <c r="B61" s="17"/>
      <c r="C61" s="17"/>
      <c r="D61" s="17"/>
      <c r="E61" s="17"/>
      <c r="F61" s="17"/>
      <c r="G61" s="1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9"/>
      <c r="AR61" s="9"/>
      <c r="AS61" s="9"/>
      <c r="AT61" s="9"/>
      <c r="AU61" s="9"/>
      <c r="AV61" s="9"/>
      <c r="AW61" s="9"/>
      <c r="AX61" s="9"/>
      <c r="AY61" s="9"/>
    </row>
    <row r="62" spans="1:51">
      <c r="A62" s="17"/>
      <c r="B62" s="17"/>
      <c r="C62" s="17"/>
      <c r="D62" s="17"/>
      <c r="E62" s="17"/>
      <c r="F62" s="17"/>
      <c r="G62" s="1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9"/>
      <c r="AR62" s="9"/>
      <c r="AS62" s="9"/>
      <c r="AT62" s="9"/>
      <c r="AU62" s="9"/>
      <c r="AV62" s="9"/>
      <c r="AW62" s="9"/>
      <c r="AX62" s="9"/>
      <c r="AY62" s="9"/>
    </row>
    <row r="63" spans="1:51">
      <c r="A63" s="17"/>
      <c r="B63" s="17"/>
      <c r="C63" s="17"/>
      <c r="D63" s="17"/>
      <c r="E63" s="17"/>
      <c r="F63" s="17"/>
      <c r="G63" s="1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9"/>
      <c r="AR63" s="9"/>
      <c r="AS63" s="9"/>
      <c r="AT63" s="9"/>
      <c r="AU63" s="9"/>
      <c r="AV63" s="9"/>
      <c r="AW63" s="9"/>
      <c r="AX63" s="9"/>
      <c r="AY63" s="9"/>
    </row>
    <row r="64" spans="1:51">
      <c r="A64" s="12"/>
      <c r="B64" s="12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9"/>
      <c r="AR64" s="9"/>
      <c r="AS64" s="9"/>
      <c r="AT64" s="9"/>
      <c r="AU64" s="9"/>
      <c r="AV64" s="9"/>
      <c r="AW64" s="9"/>
      <c r="AX64" s="9"/>
      <c r="AY64" s="9"/>
    </row>
    <row r="65" spans="1:51">
      <c r="A65" s="12"/>
      <c r="B65" s="12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9"/>
      <c r="AR65" s="9"/>
      <c r="AS65" s="9"/>
      <c r="AT65" s="9"/>
      <c r="AU65" s="9"/>
      <c r="AV65" s="9"/>
      <c r="AW65" s="9"/>
      <c r="AX65" s="9"/>
      <c r="AY65" s="9"/>
    </row>
    <row r="66" spans="1:51">
      <c r="A66" s="12"/>
      <c r="B66" s="12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9"/>
      <c r="AR66" s="9"/>
      <c r="AS66" s="9"/>
      <c r="AT66" s="9"/>
      <c r="AU66" s="9"/>
      <c r="AV66" s="9"/>
      <c r="AW66" s="9"/>
      <c r="AX66" s="9"/>
      <c r="AY66" s="9"/>
    </row>
    <row r="67" spans="1:51">
      <c r="A67" s="12"/>
      <c r="B67" s="12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9"/>
      <c r="AR67" s="9"/>
      <c r="AS67" s="9"/>
      <c r="AT67" s="9"/>
      <c r="AU67" s="9"/>
      <c r="AV67" s="9"/>
      <c r="AW67" s="9"/>
      <c r="AX67" s="9"/>
      <c r="AY67" s="9"/>
    </row>
    <row r="68" spans="1:51">
      <c r="A68" s="12"/>
      <c r="B68" s="12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9"/>
      <c r="AR68" s="9"/>
      <c r="AS68" s="9"/>
      <c r="AT68" s="9"/>
      <c r="AU68" s="9"/>
      <c r="AV68" s="9"/>
      <c r="AW68" s="9"/>
      <c r="AX68" s="9"/>
      <c r="AY68" s="9"/>
    </row>
    <row r="69" spans="1:51">
      <c r="A69" s="12"/>
      <c r="B69" s="12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9"/>
      <c r="AR69" s="9"/>
      <c r="AS69" s="9"/>
      <c r="AT69" s="9"/>
      <c r="AU69" s="9"/>
      <c r="AV69" s="9"/>
      <c r="AW69" s="9"/>
      <c r="AX69" s="9"/>
      <c r="AY69" s="9"/>
    </row>
    <row r="70" spans="1:51">
      <c r="A70" s="12"/>
      <c r="B70" s="12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9"/>
      <c r="AR70" s="9"/>
      <c r="AS70" s="9"/>
      <c r="AT70" s="9"/>
      <c r="AU70" s="9"/>
      <c r="AV70" s="9"/>
      <c r="AW70" s="9"/>
      <c r="AX70" s="9"/>
      <c r="AY70" s="9"/>
    </row>
    <row r="71" spans="1:51">
      <c r="A71" s="12"/>
      <c r="B71" s="12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9"/>
      <c r="AR71" s="9"/>
      <c r="AS71" s="9"/>
      <c r="AT71" s="9"/>
      <c r="AU71" s="9"/>
      <c r="AV71" s="9"/>
      <c r="AW71" s="9"/>
      <c r="AX71" s="9"/>
      <c r="AY71" s="9"/>
    </row>
    <row r="72" spans="1:51">
      <c r="A72" s="12"/>
      <c r="B72" s="12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9"/>
      <c r="AR72" s="9"/>
      <c r="AS72" s="9"/>
      <c r="AT72" s="9"/>
      <c r="AU72" s="9"/>
      <c r="AV72" s="9"/>
      <c r="AW72" s="9"/>
      <c r="AX72" s="9"/>
      <c r="AY72" s="9"/>
    </row>
    <row r="73" spans="1:51">
      <c r="A73" s="12"/>
      <c r="B73" s="12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9"/>
      <c r="AR73" s="9"/>
      <c r="AS73" s="9"/>
      <c r="AT73" s="9"/>
      <c r="AU73" s="9"/>
      <c r="AV73" s="9"/>
      <c r="AW73" s="9"/>
      <c r="AX73" s="9"/>
      <c r="AY73" s="9"/>
    </row>
    <row r="74" spans="1:51">
      <c r="A74" s="12"/>
      <c r="B74" s="12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9"/>
      <c r="AR74" s="9"/>
      <c r="AS74" s="9"/>
      <c r="AT74" s="9"/>
      <c r="AU74" s="9"/>
      <c r="AV74" s="9"/>
      <c r="AW74" s="9"/>
      <c r="AX74" s="9"/>
      <c r="AY74" s="9"/>
    </row>
    <row r="75" spans="1:51">
      <c r="A75" s="12"/>
      <c r="B75" s="12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9"/>
      <c r="AR75" s="9"/>
      <c r="AS75" s="9"/>
      <c r="AT75" s="9"/>
      <c r="AU75" s="9"/>
      <c r="AV75" s="9"/>
      <c r="AW75" s="9"/>
      <c r="AX75" s="9"/>
      <c r="AY75" s="9"/>
    </row>
    <row r="76" spans="1:51">
      <c r="A76" s="12"/>
      <c r="B76" s="12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9"/>
      <c r="AR76" s="9"/>
      <c r="AS76" s="9"/>
      <c r="AT76" s="9"/>
      <c r="AU76" s="9"/>
      <c r="AV76" s="9"/>
      <c r="AW76" s="9"/>
      <c r="AX76" s="9"/>
      <c r="AY76" s="9"/>
    </row>
    <row r="77" spans="1:51">
      <c r="A77" s="12"/>
      <c r="B77" s="12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9"/>
      <c r="AR77" s="9"/>
      <c r="AS77" s="9"/>
      <c r="AT77" s="9"/>
      <c r="AU77" s="9"/>
      <c r="AV77" s="9"/>
      <c r="AW77" s="9"/>
      <c r="AX77" s="9"/>
      <c r="AY77" s="9"/>
    </row>
    <row r="78" spans="1:51">
      <c r="A78" s="12"/>
      <c r="B78" s="12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9"/>
      <c r="AR78" s="9"/>
      <c r="AS78" s="9"/>
      <c r="AT78" s="9"/>
      <c r="AU78" s="9"/>
      <c r="AV78" s="9"/>
      <c r="AW78" s="9"/>
      <c r="AX78" s="9"/>
      <c r="AY78" s="9"/>
    </row>
    <row r="79" spans="1:51">
      <c r="A79" s="12"/>
      <c r="B79" s="12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9"/>
      <c r="AR79" s="9"/>
      <c r="AS79" s="9"/>
      <c r="AT79" s="9"/>
      <c r="AU79" s="9"/>
      <c r="AV79" s="9"/>
      <c r="AW79" s="9"/>
      <c r="AX79" s="9"/>
      <c r="AY79" s="9"/>
    </row>
    <row r="80" spans="1:51">
      <c r="A80" s="12"/>
      <c r="B80" s="12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9"/>
      <c r="AR80" s="9"/>
      <c r="AS80" s="9"/>
      <c r="AT80" s="9"/>
      <c r="AU80" s="9"/>
      <c r="AV80" s="9"/>
      <c r="AW80" s="9"/>
      <c r="AX80" s="9"/>
      <c r="AY80" s="9"/>
    </row>
    <row r="81" spans="1:51">
      <c r="A81" s="12"/>
      <c r="B81" s="12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</row>
    <row r="82" spans="1:51">
      <c r="A82" s="12"/>
      <c r="B82" s="12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9"/>
      <c r="AR82" s="9"/>
      <c r="AS82" s="9"/>
      <c r="AT82" s="9"/>
      <c r="AU82" s="9"/>
      <c r="AV82" s="9"/>
      <c r="AW82" s="9"/>
      <c r="AX82" s="9"/>
      <c r="AY82" s="9"/>
    </row>
    <row r="83" spans="1:51">
      <c r="A83" s="12"/>
      <c r="B83" s="12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9"/>
      <c r="AR83" s="9"/>
      <c r="AS83" s="9"/>
      <c r="AT83" s="9"/>
      <c r="AU83" s="9"/>
      <c r="AV83" s="9"/>
      <c r="AW83" s="9"/>
      <c r="AX83" s="9"/>
      <c r="AY83" s="9"/>
    </row>
    <row r="84" spans="1:51">
      <c r="A84" s="12"/>
      <c r="B84" s="12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9"/>
      <c r="AR84" s="9"/>
      <c r="AS84" s="9"/>
      <c r="AT84" s="9"/>
      <c r="AU84" s="9"/>
      <c r="AV84" s="9"/>
      <c r="AW84" s="9"/>
      <c r="AX84" s="9"/>
      <c r="AY84" s="9"/>
    </row>
    <row r="85" spans="1:51">
      <c r="A85" s="12"/>
      <c r="B85" s="12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9"/>
      <c r="AR85" s="9"/>
      <c r="AS85" s="9"/>
      <c r="AT85" s="9"/>
      <c r="AU85" s="9"/>
      <c r="AV85" s="9"/>
      <c r="AW85" s="9"/>
      <c r="AX85" s="9"/>
      <c r="AY85" s="9"/>
    </row>
    <row r="86" spans="1:51">
      <c r="A86" s="12"/>
      <c r="B86" s="12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9"/>
      <c r="AR86" s="9"/>
      <c r="AS86" s="9"/>
      <c r="AT86" s="9"/>
      <c r="AU86" s="9"/>
      <c r="AV86" s="9"/>
      <c r="AW86" s="9"/>
      <c r="AX86" s="9"/>
      <c r="AY86" s="9"/>
    </row>
    <row r="87" spans="1:51">
      <c r="A87" s="12"/>
      <c r="B87" s="12"/>
      <c r="C87" s="15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9"/>
      <c r="AR87" s="9"/>
      <c r="AS87" s="9"/>
      <c r="AT87" s="9"/>
      <c r="AU87" s="9"/>
      <c r="AV87" s="9"/>
      <c r="AW87" s="9"/>
      <c r="AX87" s="9"/>
      <c r="AY87" s="9"/>
    </row>
    <row r="88" spans="1:51">
      <c r="A88" s="12"/>
      <c r="B88" s="12"/>
      <c r="C88" s="15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9"/>
      <c r="AR88" s="9"/>
      <c r="AS88" s="9"/>
      <c r="AT88" s="9"/>
      <c r="AU88" s="9"/>
      <c r="AV88" s="9"/>
      <c r="AW88" s="9"/>
      <c r="AX88" s="9"/>
      <c r="AY88" s="9"/>
    </row>
    <row r="89" spans="1:51">
      <c r="A89" s="12"/>
      <c r="B89" s="12"/>
      <c r="C89" s="15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9"/>
      <c r="AR89" s="9"/>
      <c r="AS89" s="9"/>
      <c r="AT89" s="9"/>
      <c r="AU89" s="9"/>
      <c r="AV89" s="9"/>
      <c r="AW89" s="9"/>
      <c r="AX89" s="9"/>
      <c r="AY89" s="9"/>
    </row>
    <row r="90" spans="1:51">
      <c r="A90" s="12"/>
      <c r="B90" s="12"/>
      <c r="C90" s="15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9"/>
      <c r="AR90" s="9"/>
      <c r="AS90" s="9"/>
      <c r="AT90" s="9"/>
      <c r="AU90" s="9"/>
      <c r="AV90" s="9"/>
      <c r="AW90" s="9"/>
      <c r="AX90" s="9"/>
      <c r="AY90" s="9"/>
    </row>
    <row r="91" spans="1:51">
      <c r="A91" s="12"/>
      <c r="B91" s="12"/>
      <c r="C91" s="15"/>
      <c r="D91" s="15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9"/>
      <c r="AR91" s="9"/>
      <c r="AS91" s="9"/>
      <c r="AT91" s="9"/>
      <c r="AU91" s="9"/>
      <c r="AV91" s="9"/>
      <c r="AW91" s="9"/>
      <c r="AX91" s="9"/>
      <c r="AY91" s="9"/>
    </row>
    <row r="92" spans="1:51">
      <c r="A92" s="12"/>
      <c r="B92" s="12"/>
      <c r="C92" s="15"/>
      <c r="D92" s="15"/>
      <c r="E92" s="15"/>
      <c r="F92" s="16"/>
      <c r="G92" s="16"/>
      <c r="H92" s="16"/>
      <c r="I92" s="5"/>
      <c r="J92" s="5"/>
      <c r="K92" s="5"/>
      <c r="L92" s="5"/>
      <c r="M92" s="5"/>
      <c r="N92" s="5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9"/>
      <c r="AR92" s="9"/>
      <c r="AS92" s="9"/>
      <c r="AT92" s="9"/>
      <c r="AU92" s="9"/>
      <c r="AV92" s="9"/>
      <c r="AW92" s="9"/>
      <c r="AX92" s="9"/>
      <c r="AY92" s="9"/>
    </row>
    <row r="93" spans="1:51">
      <c r="A93" s="12"/>
      <c r="B93" s="12"/>
      <c r="C93" s="15"/>
      <c r="D93" s="15"/>
      <c r="E93" s="15"/>
      <c r="F93" s="16"/>
      <c r="G93" s="16"/>
      <c r="H93" s="16"/>
      <c r="I93" s="5"/>
      <c r="J93" s="5"/>
      <c r="K93" s="5"/>
      <c r="L93" s="5"/>
      <c r="M93" s="5"/>
      <c r="N93" s="5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9"/>
      <c r="AR93" s="9"/>
      <c r="AS93" s="9"/>
      <c r="AT93" s="9"/>
      <c r="AU93" s="9"/>
      <c r="AV93" s="9"/>
      <c r="AW93" s="9"/>
      <c r="AX93" s="9"/>
      <c r="AY93" s="9"/>
    </row>
    <row r="94" spans="1:51">
      <c r="A94" s="2"/>
      <c r="B94" s="2"/>
      <c r="C94" s="7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9"/>
      <c r="AR94" s="9"/>
      <c r="AS94" s="9"/>
      <c r="AT94" s="9"/>
      <c r="AU94" s="9"/>
      <c r="AV94" s="9"/>
      <c r="AW94" s="9"/>
      <c r="AX94" s="9"/>
      <c r="AY94" s="9"/>
    </row>
    <row r="95" spans="1:51">
      <c r="A95" s="2"/>
      <c r="B95" s="2"/>
      <c r="C95" s="7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9"/>
      <c r="AR95" s="9"/>
      <c r="AS95" s="9"/>
      <c r="AT95" s="9"/>
      <c r="AU95" s="9"/>
      <c r="AV95" s="9"/>
      <c r="AW95" s="9"/>
      <c r="AX95" s="9"/>
      <c r="AY95" s="9"/>
    </row>
    <row r="96" spans="1:51">
      <c r="A96" s="2"/>
      <c r="B96" s="2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9"/>
      <c r="AR96" s="9"/>
      <c r="AS96" s="9"/>
      <c r="AT96" s="9"/>
      <c r="AU96" s="9"/>
      <c r="AV96" s="9"/>
      <c r="AW96" s="9"/>
      <c r="AX96" s="9"/>
      <c r="AY96" s="9"/>
    </row>
    <row r="97" spans="1:51">
      <c r="A97" s="2"/>
      <c r="B97" s="2"/>
      <c r="C97" s="7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9"/>
      <c r="AR97" s="9"/>
      <c r="AS97" s="9"/>
      <c r="AT97" s="9"/>
      <c r="AU97" s="9"/>
      <c r="AV97" s="9"/>
      <c r="AW97" s="9"/>
      <c r="AX97" s="9"/>
      <c r="AY97" s="9"/>
    </row>
    <row r="98" spans="1:51">
      <c r="A98" s="2"/>
      <c r="B98" s="2"/>
      <c r="C98" s="7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9"/>
      <c r="AR98" s="9"/>
      <c r="AS98" s="9"/>
      <c r="AT98" s="9"/>
      <c r="AU98" s="9"/>
      <c r="AV98" s="9"/>
      <c r="AW98" s="9"/>
      <c r="AX98" s="9"/>
      <c r="AY98" s="9"/>
    </row>
    <row r="99" spans="1:51">
      <c r="A99" s="2"/>
      <c r="B99" s="2"/>
      <c r="C99" s="7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9"/>
      <c r="AR99" s="9"/>
      <c r="AS99" s="9"/>
      <c r="AT99" s="9"/>
      <c r="AU99" s="9"/>
      <c r="AV99" s="9"/>
      <c r="AW99" s="9"/>
      <c r="AX99" s="9"/>
      <c r="AY99" s="9"/>
    </row>
    <row r="100" spans="1:51">
      <c r="A100" s="2"/>
      <c r="B100" s="2"/>
      <c r="C100" s="7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>
      <c r="A101" s="2"/>
      <c r="B101" s="2"/>
      <c r="C101" s="7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>
      <c r="A102" s="2"/>
      <c r="B102" s="2"/>
      <c r="C102" s="7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>
      <c r="A103" s="2"/>
      <c r="B103" s="2"/>
      <c r="C103" s="7"/>
      <c r="D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>
      <c r="A104" s="2"/>
      <c r="B104" s="2"/>
      <c r="C104" s="7"/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>
      <c r="A105" s="2"/>
      <c r="B105" s="2"/>
      <c r="C105" s="7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>
      <c r="A106" s="2"/>
      <c r="B106" s="2"/>
      <c r="C106" s="7"/>
      <c r="D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>
      <c r="A107" s="2"/>
      <c r="B107" s="2"/>
      <c r="C107" s="7"/>
      <c r="D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>
      <c r="A108" s="2"/>
      <c r="B108" s="2"/>
      <c r="C108" s="7"/>
      <c r="D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>
      <c r="A109" s="2"/>
      <c r="B109" s="2"/>
      <c r="C109" s="7"/>
      <c r="D109" s="7"/>
      <c r="E109" s="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>
      <c r="A110" s="2"/>
      <c r="B110" s="2"/>
      <c r="C110" s="7"/>
      <c r="D110" s="7"/>
      <c r="E110" s="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>
      <c r="A111" s="2"/>
      <c r="B111" s="2"/>
      <c r="C111" s="7"/>
      <c r="D111" s="7"/>
      <c r="E111" s="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>
      <c r="A112" s="2"/>
      <c r="B112" s="2"/>
      <c r="C112" s="7"/>
      <c r="D112" s="7"/>
      <c r="E112" s="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>
      <c r="A113" s="2"/>
      <c r="B113" s="2"/>
      <c r="C113" s="7"/>
      <c r="D113" s="7"/>
      <c r="E113" s="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>
      <c r="A114" s="2"/>
      <c r="B114" s="2"/>
      <c r="C114" s="7"/>
      <c r="D114" s="7"/>
      <c r="E114" s="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>
      <c r="A115" s="2"/>
      <c r="B115" s="2"/>
      <c r="C115" s="7"/>
      <c r="D115" s="7"/>
      <c r="E115" s="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>
      <c r="A116" s="2"/>
      <c r="B116" s="2"/>
      <c r="C116" s="7"/>
      <c r="D116" s="7"/>
      <c r="E116" s="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>
      <c r="A117" s="2"/>
      <c r="B117" s="2"/>
      <c r="C117" s="7"/>
      <c r="D117" s="7"/>
      <c r="E117" s="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>
      <c r="A118" s="2"/>
      <c r="B118" s="2"/>
      <c r="C118" s="7"/>
      <c r="D118" s="7"/>
      <c r="E118" s="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>
      <c r="A119" s="2"/>
      <c r="B119" s="2"/>
      <c r="C119" s="7"/>
      <c r="D119" s="7"/>
      <c r="E119" s="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>
      <c r="A120" s="2"/>
      <c r="B120" s="2"/>
      <c r="C120" s="7"/>
      <c r="D120" s="7"/>
      <c r="E120" s="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>
      <c r="A121" s="2"/>
      <c r="B121" s="2"/>
      <c r="C121" s="7"/>
      <c r="D121" s="7"/>
      <c r="E121" s="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>
      <c r="A122" s="2"/>
      <c r="B122" s="2"/>
      <c r="C122" s="7"/>
      <c r="D122" s="7"/>
      <c r="E122" s="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>
      <c r="A123" s="2"/>
      <c r="B123" s="2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>
      <c r="A124" s="2"/>
      <c r="B124" s="2"/>
      <c r="C124" s="7"/>
      <c r="D124" s="7"/>
      <c r="E124" s="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>
      <c r="A125" s="2"/>
      <c r="B125" s="2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>
      <c r="A126" s="2"/>
      <c r="B126" s="2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>
      <c r="A127" s="2"/>
      <c r="B127" s="2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>
      <c r="A128" s="2"/>
      <c r="B128" s="2"/>
      <c r="C128" s="7"/>
      <c r="D128" s="7"/>
      <c r="E128" s="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>
      <c r="A129" s="2"/>
      <c r="B129" s="2"/>
      <c r="C129" s="7"/>
      <c r="D129" s="7"/>
      <c r="E129" s="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>
      <c r="A130" s="2"/>
      <c r="B130" s="2"/>
      <c r="C130" s="7"/>
      <c r="D130" s="7"/>
      <c r="E130" s="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>
      <c r="A131" s="2"/>
      <c r="B131" s="2"/>
      <c r="C131" s="7"/>
      <c r="D131" s="7"/>
      <c r="E131" s="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>
      <c r="A132" s="2"/>
      <c r="B132" s="2"/>
      <c r="C132" s="7"/>
      <c r="D132" s="7"/>
      <c r="E132" s="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>
      <c r="A133" s="2"/>
      <c r="B133" s="2"/>
      <c r="C133" s="7"/>
      <c r="D133" s="7"/>
      <c r="E133" s="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>
      <c r="A134" s="2"/>
      <c r="B134" s="2"/>
      <c r="C134" s="7"/>
      <c r="D134" s="7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>
      <c r="A135" s="2"/>
      <c r="B135" s="2"/>
      <c r="C135" s="7"/>
      <c r="D135" s="7"/>
      <c r="E135" s="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>
      <c r="A136" s="2"/>
      <c r="B136" s="2"/>
      <c r="C136" s="7"/>
      <c r="D136" s="7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>
      <c r="A137" s="2"/>
      <c r="B137" s="2"/>
      <c r="C137" s="7"/>
      <c r="D137" s="7"/>
      <c r="E137" s="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>
      <c r="A138" s="2"/>
      <c r="B138" s="2"/>
      <c r="C138" s="7"/>
      <c r="D138" s="7"/>
      <c r="E138" s="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>
      <c r="A139" s="2"/>
      <c r="B139" s="2"/>
      <c r="C139" s="7"/>
      <c r="D139" s="7"/>
      <c r="E139" s="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>
      <c r="A140" s="2"/>
      <c r="B140" s="2"/>
      <c r="C140" s="7"/>
      <c r="D140" s="7"/>
      <c r="E140" s="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>
      <c r="A141" s="2"/>
      <c r="B141" s="2"/>
      <c r="C141" s="7"/>
      <c r="D141" s="7"/>
      <c r="E141" s="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>
      <c r="A142" s="2"/>
      <c r="B142" s="2"/>
      <c r="C142" s="7"/>
      <c r="D142" s="7"/>
      <c r="E142" s="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>
      <c r="A143" s="2"/>
      <c r="B143" s="2"/>
      <c r="C143" s="7"/>
      <c r="D143" s="7"/>
      <c r="E143" s="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>
      <c r="A144" s="2"/>
      <c r="B144" s="2"/>
      <c r="C144" s="7"/>
      <c r="D144" s="7"/>
      <c r="E144" s="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>
      <c r="A145" s="2"/>
      <c r="B145" s="2"/>
      <c r="C145" s="7"/>
      <c r="D145" s="7"/>
      <c r="E145" s="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>
      <c r="A146" s="2"/>
      <c r="B146" s="2"/>
      <c r="C146" s="7"/>
      <c r="D146" s="7"/>
      <c r="E146" s="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>
      <c r="A147" s="2"/>
      <c r="B147" s="2"/>
      <c r="C147" s="7"/>
      <c r="D147" s="7"/>
      <c r="E147" s="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>
      <c r="A148" s="2"/>
      <c r="B148" s="2"/>
      <c r="C148" s="7"/>
      <c r="D148" s="7"/>
      <c r="E148" s="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>
      <c r="A149" s="2"/>
      <c r="B149" s="2"/>
      <c r="C149" s="7"/>
      <c r="D149" s="7"/>
      <c r="E149" s="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>
      <c r="A150" s="2"/>
      <c r="B150" s="2"/>
      <c r="C150" s="7"/>
      <c r="D150" s="7"/>
      <c r="E150" s="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>
      <c r="A151" s="2"/>
      <c r="B151" s="2"/>
      <c r="C151" s="7"/>
      <c r="D151" s="7"/>
      <c r="E151" s="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>
      <c r="A152" s="2"/>
      <c r="B152" s="2"/>
      <c r="C152" s="7"/>
      <c r="D152" s="7"/>
      <c r="E152" s="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>
      <c r="A153" s="2"/>
      <c r="B153" s="2"/>
      <c r="C153" s="7"/>
      <c r="D153" s="7"/>
      <c r="E153" s="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>
      <c r="A154" s="2"/>
      <c r="B154" s="2"/>
      <c r="C154" s="7"/>
      <c r="D154" s="7"/>
      <c r="E154" s="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>
      <c r="A155" s="2"/>
      <c r="B155" s="2"/>
      <c r="C155" s="7"/>
      <c r="D155" s="7"/>
      <c r="E155" s="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>
      <c r="A156" s="2"/>
      <c r="B156" s="2"/>
      <c r="C156" s="7"/>
      <c r="D156" s="7"/>
      <c r="E156" s="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>
      <c r="A157" s="2"/>
      <c r="B157" s="2"/>
      <c r="C157" s="7"/>
      <c r="D157" s="7"/>
      <c r="E157" s="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>
      <c r="A158" s="2"/>
      <c r="B158" s="2"/>
      <c r="C158" s="7"/>
      <c r="D158" s="7"/>
      <c r="E158" s="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>
      <c r="A159" s="2"/>
      <c r="B159" s="2"/>
      <c r="C159" s="7"/>
      <c r="D159" s="7"/>
      <c r="E159" s="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>
      <c r="A160" s="2"/>
      <c r="B160" s="2"/>
      <c r="C160" s="7"/>
      <c r="D160" s="7"/>
      <c r="E160" s="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>
      <c r="A161" s="2"/>
      <c r="B161" s="2"/>
      <c r="C161" s="7"/>
      <c r="D161" s="7"/>
      <c r="E161" s="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>
      <c r="A162" s="2"/>
      <c r="B162" s="2"/>
      <c r="C162" s="7"/>
      <c r="D162" s="7"/>
      <c r="E162" s="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>
      <c r="A163" s="2"/>
      <c r="B163" s="2"/>
      <c r="C163" s="7"/>
      <c r="D163" s="7"/>
      <c r="E163" s="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>
      <c r="A164" s="2"/>
      <c r="B164" s="2"/>
      <c r="C164" s="7"/>
      <c r="D164" s="7"/>
      <c r="E164" s="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>
      <c r="A165" s="2"/>
      <c r="B165" s="2"/>
      <c r="C165" s="7"/>
      <c r="D165" s="7"/>
      <c r="E165" s="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>
      <c r="A166" s="2"/>
      <c r="B166" s="2"/>
      <c r="C166" s="7"/>
      <c r="D166" s="7"/>
      <c r="E166" s="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>
      <c r="A167" s="2"/>
      <c r="B167" s="2"/>
      <c r="C167" s="7"/>
      <c r="D167" s="7"/>
      <c r="E167" s="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>
      <c r="A168" s="2"/>
      <c r="B168" s="2"/>
      <c r="C168" s="7"/>
      <c r="D168" s="7"/>
      <c r="E168" s="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>
      <c r="A169" s="2"/>
      <c r="B169" s="2"/>
      <c r="C169" s="7"/>
      <c r="D169" s="7"/>
      <c r="E169" s="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>
      <c r="A170" s="2"/>
      <c r="B170" s="2"/>
      <c r="C170" s="7"/>
      <c r="D170" s="7"/>
      <c r="E170" s="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>
      <c r="A171" s="2"/>
      <c r="B171" s="2"/>
      <c r="C171" s="7"/>
      <c r="D171" s="7"/>
      <c r="E171" s="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>
      <c r="A172" s="2"/>
      <c r="B172" s="2"/>
      <c r="C172" s="7"/>
      <c r="D172" s="7"/>
      <c r="E172" s="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>
      <c r="A173" s="2"/>
      <c r="B173" s="2"/>
      <c r="C173" s="7"/>
      <c r="D173" s="7"/>
      <c r="E173" s="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>
      <c r="A174" s="2"/>
      <c r="B174" s="2"/>
      <c r="C174" s="7"/>
      <c r="D174" s="7"/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>
      <c r="A175" s="2"/>
      <c r="B175" s="2"/>
      <c r="C175" s="7"/>
      <c r="D175" s="7"/>
      <c r="E175" s="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>
      <c r="A176" s="2"/>
      <c r="B176" s="2"/>
      <c r="C176" s="7"/>
      <c r="D176" s="7"/>
      <c r="E176" s="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>
      <c r="A177" s="2"/>
      <c r="B177" s="2"/>
      <c r="C177" s="7"/>
      <c r="D177" s="7"/>
      <c r="E177" s="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>
      <c r="A178" s="2"/>
      <c r="B178" s="2"/>
      <c r="C178" s="7"/>
      <c r="D178" s="7"/>
      <c r="E178" s="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>
      <c r="A179" s="2"/>
      <c r="B179" s="2"/>
      <c r="C179" s="7"/>
      <c r="D179" s="7"/>
      <c r="E179" s="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>
      <c r="A180" s="2"/>
      <c r="B180" s="2"/>
      <c r="C180" s="7"/>
      <c r="D180" s="7"/>
      <c r="E180" s="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>
      <c r="A181" s="2"/>
      <c r="B181" s="2"/>
      <c r="C181" s="7"/>
      <c r="D181" s="7"/>
      <c r="E181" s="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>
      <c r="A182" s="2"/>
      <c r="B182" s="2"/>
      <c r="C182" s="7"/>
      <c r="D182" s="7"/>
      <c r="E182" s="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>
      <c r="A183" s="2"/>
      <c r="B183" s="2"/>
      <c r="C183" s="7"/>
      <c r="D183" s="7"/>
      <c r="E183" s="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>
      <c r="A184" s="2"/>
      <c r="B184" s="2"/>
      <c r="C184" s="7"/>
      <c r="D184" s="7"/>
      <c r="E184" s="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>
      <c r="A185" s="2"/>
      <c r="B185" s="2"/>
      <c r="C185" s="7"/>
      <c r="D185" s="7"/>
      <c r="E185" s="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>
      <c r="A186" s="2"/>
      <c r="B186" s="2"/>
      <c r="C186" s="7"/>
      <c r="D186" s="7"/>
      <c r="E186" s="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>
      <c r="A187" s="2"/>
      <c r="B187" s="2"/>
      <c r="C187" s="7"/>
      <c r="D187" s="7"/>
      <c r="E187" s="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>
      <c r="A188" s="2"/>
      <c r="B188" s="2"/>
      <c r="C188" s="7"/>
      <c r="D188" s="7"/>
      <c r="E188" s="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>
      <c r="A189" s="2"/>
      <c r="B189" s="2"/>
      <c r="C189" s="7"/>
      <c r="D189" s="7"/>
      <c r="E189" s="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>
      <c r="A190" s="2"/>
      <c r="B190" s="2"/>
      <c r="C190" s="7"/>
      <c r="D190" s="7"/>
      <c r="E190" s="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>
      <c r="A191" s="2"/>
      <c r="B191" s="2"/>
      <c r="C191" s="7"/>
      <c r="D191" s="7"/>
      <c r="E191" s="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>
      <c r="A192" s="2"/>
      <c r="B192" s="2"/>
      <c r="C192" s="7"/>
      <c r="D192" s="7"/>
      <c r="E192" s="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>
      <c r="A193" s="2"/>
      <c r="B193" s="2"/>
      <c r="C193" s="7"/>
      <c r="D193" s="7"/>
      <c r="E193" s="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>
      <c r="A194" s="2"/>
      <c r="B194" s="2"/>
      <c r="C194" s="7"/>
      <c r="D194" s="7"/>
      <c r="E194" s="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>
      <c r="A195" s="2"/>
      <c r="B195" s="2"/>
      <c r="C195" s="7"/>
      <c r="D195" s="7"/>
      <c r="E195" s="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>
      <c r="A196" s="2"/>
      <c r="B196" s="2"/>
      <c r="C196" s="7"/>
      <c r="D196" s="7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>
      <c r="A197" s="2"/>
      <c r="B197" s="2"/>
      <c r="C197" s="7"/>
      <c r="D197" s="7"/>
      <c r="E197" s="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>
      <c r="A198" s="2"/>
      <c r="B198" s="2"/>
      <c r="C198" s="7"/>
      <c r="D198" s="7"/>
      <c r="E198" s="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>
      <c r="A199" s="2"/>
      <c r="B199" s="2"/>
      <c r="C199" s="7"/>
      <c r="D199" s="7"/>
      <c r="E199" s="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>
      <c r="A200" s="2"/>
      <c r="B200" s="2"/>
      <c r="C200" s="7"/>
      <c r="D200" s="7"/>
      <c r="E200" s="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>
      <c r="A201" s="2"/>
      <c r="B201" s="2"/>
      <c r="C201" s="7"/>
      <c r="D201" s="7"/>
      <c r="E201" s="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>
      <c r="A202" s="2"/>
      <c r="B202" s="2"/>
      <c r="C202" s="7"/>
      <c r="D202" s="7"/>
      <c r="E202" s="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>
      <c r="A203" s="2"/>
      <c r="B203" s="2"/>
      <c r="C203" s="7"/>
      <c r="D203" s="7"/>
      <c r="E203" s="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>
      <c r="A204" s="2"/>
      <c r="B204" s="2"/>
      <c r="C204" s="7"/>
      <c r="D204" s="7"/>
      <c r="E204" s="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>
      <c r="A205" s="2"/>
      <c r="B205" s="2"/>
      <c r="C205" s="7"/>
      <c r="D205" s="7"/>
      <c r="E205" s="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>
      <c r="A206" s="2"/>
      <c r="B206" s="2"/>
      <c r="C206" s="7"/>
      <c r="D206" s="7"/>
      <c r="E206" s="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>
      <c r="A207" s="2"/>
      <c r="B207" s="2"/>
      <c r="C207" s="7"/>
      <c r="D207" s="7"/>
      <c r="E207" s="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>
      <c r="A208" s="2"/>
      <c r="B208" s="2"/>
      <c r="C208" s="7"/>
      <c r="D208" s="7"/>
      <c r="E208" s="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>
      <c r="A209" s="2"/>
      <c r="B209" s="2"/>
      <c r="C209" s="7"/>
      <c r="D209" s="7"/>
      <c r="E209" s="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>
      <c r="A210" s="2"/>
      <c r="B210" s="2"/>
      <c r="C210" s="7"/>
      <c r="D210" s="7"/>
      <c r="E210" s="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>
      <c r="A211" s="2"/>
      <c r="B211" s="2"/>
      <c r="C211" s="7"/>
      <c r="D211" s="7"/>
      <c r="E211" s="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>
      <c r="A212" s="2"/>
      <c r="B212" s="2"/>
      <c r="C212" s="7"/>
      <c r="D212" s="7"/>
      <c r="E212" s="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>
      <c r="A213" s="2"/>
      <c r="B213" s="2"/>
      <c r="C213" s="7"/>
      <c r="D213" s="7"/>
      <c r="E213" s="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>
      <c r="A214" s="2"/>
      <c r="B214" s="2"/>
      <c r="C214" s="7"/>
      <c r="D214" s="7"/>
      <c r="E214" s="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9"/>
      <c r="AR214" s="9"/>
      <c r="AS214" s="9"/>
      <c r="AT214" s="9"/>
      <c r="AU214" s="9"/>
      <c r="AV214" s="9"/>
      <c r="AW214" s="9"/>
      <c r="AX214" s="9"/>
      <c r="AY214" s="9"/>
    </row>
    <row r="215" spans="1:51">
      <c r="A215" s="2"/>
      <c r="B215" s="2"/>
      <c r="C215" s="7"/>
      <c r="D215" s="7"/>
      <c r="E215" s="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9"/>
      <c r="AR215" s="9"/>
      <c r="AS215" s="9"/>
      <c r="AT215" s="9"/>
      <c r="AU215" s="9"/>
      <c r="AV215" s="9"/>
      <c r="AW215" s="9"/>
      <c r="AX215" s="9"/>
      <c r="AY215" s="9"/>
    </row>
    <row r="216" spans="1:51">
      <c r="A216" s="2"/>
      <c r="B216" s="2"/>
      <c r="C216" s="7"/>
      <c r="D216" s="7"/>
      <c r="E216" s="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>
      <c r="A217" s="2"/>
      <c r="B217" s="2"/>
      <c r="C217" s="7"/>
      <c r="D217" s="7"/>
      <c r="E217" s="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9"/>
      <c r="AR217" s="9"/>
      <c r="AS217" s="9"/>
      <c r="AT217" s="9"/>
      <c r="AU217" s="9"/>
      <c r="AV217" s="9"/>
      <c r="AW217" s="9"/>
      <c r="AX217" s="9"/>
      <c r="AY217" s="9"/>
    </row>
    <row r="218" spans="1:51">
      <c r="A218" s="2"/>
      <c r="B218" s="2"/>
      <c r="C218" s="7"/>
      <c r="D218" s="7"/>
      <c r="E218" s="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9"/>
      <c r="AR218" s="9"/>
      <c r="AS218" s="9"/>
      <c r="AT218" s="9"/>
      <c r="AU218" s="9"/>
      <c r="AV218" s="9"/>
      <c r="AW218" s="9"/>
      <c r="AX218" s="9"/>
      <c r="AY218" s="9"/>
    </row>
    <row r="219" spans="1:51">
      <c r="A219" s="2"/>
      <c r="B219" s="2"/>
      <c r="C219" s="7"/>
      <c r="D219" s="7"/>
      <c r="E219" s="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>
      <c r="A220" s="2"/>
      <c r="B220" s="2"/>
      <c r="C220" s="7"/>
      <c r="D220" s="7"/>
      <c r="E220" s="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9"/>
      <c r="AR220" s="9"/>
      <c r="AS220" s="9"/>
      <c r="AT220" s="9"/>
      <c r="AU220" s="9"/>
      <c r="AV220" s="9"/>
      <c r="AW220" s="9"/>
      <c r="AX220" s="9"/>
      <c r="AY220" s="9"/>
    </row>
    <row r="221" spans="1:51">
      <c r="A221" s="2"/>
      <c r="B221" s="2"/>
      <c r="C221" s="7"/>
      <c r="D221" s="7"/>
      <c r="E221" s="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9"/>
      <c r="AR221" s="9"/>
      <c r="AS221" s="9"/>
      <c r="AT221" s="9"/>
      <c r="AU221" s="9"/>
      <c r="AV221" s="9"/>
      <c r="AW221" s="9"/>
      <c r="AX221" s="9"/>
      <c r="AY221" s="9"/>
    </row>
    <row r="222" spans="1:51">
      <c r="A222" s="2"/>
      <c r="B222" s="2"/>
      <c r="C222" s="7"/>
      <c r="D222" s="7"/>
      <c r="E222" s="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9"/>
      <c r="AR222" s="9"/>
      <c r="AS222" s="9"/>
      <c r="AT222" s="9"/>
      <c r="AU222" s="9"/>
      <c r="AV222" s="9"/>
      <c r="AW222" s="9"/>
      <c r="AX222" s="9"/>
      <c r="AY222" s="9"/>
    </row>
    <row r="223" spans="1:51">
      <c r="A223" s="2"/>
      <c r="B223" s="2"/>
      <c r="C223" s="7"/>
      <c r="D223" s="7"/>
      <c r="E223" s="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9"/>
      <c r="AR223" s="9"/>
      <c r="AS223" s="9"/>
      <c r="AT223" s="9"/>
      <c r="AU223" s="9"/>
      <c r="AV223" s="9"/>
      <c r="AW223" s="9"/>
      <c r="AX223" s="9"/>
      <c r="AY223" s="9"/>
    </row>
    <row r="224" spans="1:51">
      <c r="A224" s="2"/>
      <c r="B224" s="2"/>
      <c r="C224" s="7"/>
      <c r="D224" s="7"/>
      <c r="E224" s="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>
      <c r="A225" s="2"/>
      <c r="B225" s="2"/>
      <c r="C225" s="7"/>
      <c r="D225" s="7"/>
      <c r="E225" s="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>
      <c r="A226" s="2"/>
      <c r="B226" s="2"/>
      <c r="C226" s="7"/>
      <c r="D226" s="7"/>
      <c r="E226" s="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9"/>
      <c r="AR226" s="9"/>
      <c r="AS226" s="9"/>
      <c r="AT226" s="9"/>
      <c r="AU226" s="9"/>
      <c r="AV226" s="9"/>
      <c r="AW226" s="9"/>
      <c r="AX226" s="9"/>
      <c r="AY226" s="9"/>
    </row>
    <row r="227" spans="1:51">
      <c r="A227" s="2"/>
      <c r="B227" s="2"/>
      <c r="C227" s="7"/>
      <c r="D227" s="7"/>
      <c r="E227" s="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9"/>
      <c r="AR227" s="9"/>
      <c r="AS227" s="9"/>
      <c r="AT227" s="9"/>
      <c r="AU227" s="9"/>
      <c r="AV227" s="9"/>
      <c r="AW227" s="9"/>
      <c r="AX227" s="9"/>
      <c r="AY227" s="9"/>
    </row>
    <row r="228" spans="1:51">
      <c r="A228" s="2"/>
      <c r="B228" s="2"/>
      <c r="C228" s="7"/>
      <c r="D228" s="7"/>
      <c r="E228" s="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>
      <c r="A229" s="2"/>
      <c r="B229" s="2"/>
      <c r="C229" s="7"/>
      <c r="D229" s="7"/>
      <c r="E229" s="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>
      <c r="A230" s="2"/>
      <c r="B230" s="2"/>
      <c r="C230" s="7"/>
      <c r="D230" s="7"/>
      <c r="E230" s="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9"/>
      <c r="AR230" s="9"/>
      <c r="AS230" s="9"/>
      <c r="AT230" s="9"/>
      <c r="AU230" s="9"/>
      <c r="AV230" s="9"/>
      <c r="AW230" s="9"/>
      <c r="AX230" s="9"/>
      <c r="AY230" s="9"/>
    </row>
    <row r="231" spans="1:51">
      <c r="A231" s="2"/>
      <c r="B231" s="2"/>
      <c r="C231" s="7"/>
      <c r="D231" s="7"/>
      <c r="E231" s="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9"/>
      <c r="AR231" s="9"/>
      <c r="AS231" s="9"/>
      <c r="AT231" s="9"/>
      <c r="AU231" s="9"/>
      <c r="AV231" s="9"/>
      <c r="AW231" s="9"/>
      <c r="AX231" s="9"/>
      <c r="AY231" s="9"/>
    </row>
    <row r="232" spans="1:51">
      <c r="A232" s="2"/>
      <c r="B232" s="2"/>
      <c r="C232" s="7"/>
      <c r="D232" s="7"/>
      <c r="E232" s="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9"/>
      <c r="AR232" s="9"/>
      <c r="AS232" s="9"/>
      <c r="AT232" s="9"/>
      <c r="AU232" s="9"/>
      <c r="AV232" s="9"/>
      <c r="AW232" s="9"/>
      <c r="AX232" s="9"/>
      <c r="AY232" s="9"/>
    </row>
    <row r="233" spans="1:51">
      <c r="A233" s="2"/>
      <c r="B233" s="2"/>
      <c r="C233" s="7"/>
      <c r="D233" s="7"/>
      <c r="E233" s="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>
      <c r="A234" s="2"/>
      <c r="B234" s="2"/>
      <c r="C234" s="7"/>
      <c r="D234" s="7"/>
      <c r="E234" s="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9"/>
      <c r="AR234" s="9"/>
      <c r="AS234" s="9"/>
      <c r="AT234" s="9"/>
      <c r="AU234" s="9"/>
      <c r="AV234" s="9"/>
      <c r="AW234" s="9"/>
      <c r="AX234" s="9"/>
      <c r="AY234" s="9"/>
    </row>
    <row r="235" spans="1:51">
      <c r="A235" s="2"/>
      <c r="B235" s="2"/>
      <c r="C235" s="7"/>
      <c r="D235" s="7"/>
      <c r="E235" s="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>
      <c r="A236" s="2"/>
      <c r="B236" s="2"/>
      <c r="C236" s="7"/>
      <c r="D236" s="7"/>
      <c r="E236" s="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9"/>
      <c r="AR236" s="9"/>
      <c r="AS236" s="9"/>
      <c r="AT236" s="9"/>
      <c r="AU236" s="9"/>
      <c r="AV236" s="9"/>
      <c r="AW236" s="9"/>
      <c r="AX236" s="9"/>
      <c r="AY236" s="9"/>
    </row>
    <row r="237" spans="1:51">
      <c r="A237" s="2"/>
      <c r="B237" s="2"/>
      <c r="C237" s="7"/>
      <c r="D237" s="7"/>
      <c r="E237" s="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9"/>
      <c r="AR237" s="9"/>
      <c r="AS237" s="9"/>
      <c r="AT237" s="9"/>
      <c r="AU237" s="9"/>
      <c r="AV237" s="9"/>
      <c r="AW237" s="9"/>
      <c r="AX237" s="9"/>
      <c r="AY237" s="9"/>
    </row>
    <row r="238" spans="1:51">
      <c r="A238" s="2"/>
      <c r="B238" s="2"/>
      <c r="C238" s="7"/>
      <c r="D238" s="7"/>
      <c r="E238" s="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9"/>
      <c r="AR238" s="9"/>
      <c r="AS238" s="9"/>
      <c r="AT238" s="9"/>
      <c r="AU238" s="9"/>
      <c r="AV238" s="9"/>
      <c r="AW238" s="9"/>
      <c r="AX238" s="9"/>
      <c r="AY238" s="9"/>
    </row>
    <row r="239" spans="1:51">
      <c r="A239" s="2"/>
      <c r="B239" s="2"/>
      <c r="C239" s="7"/>
      <c r="D239" s="7"/>
      <c r="E239" s="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9"/>
      <c r="AR239" s="9"/>
      <c r="AS239" s="9"/>
      <c r="AT239" s="9"/>
      <c r="AU239" s="9"/>
      <c r="AV239" s="9"/>
      <c r="AW239" s="9"/>
      <c r="AX239" s="9"/>
      <c r="AY239" s="9"/>
    </row>
    <row r="240" spans="1:51">
      <c r="A240" s="2"/>
      <c r="B240" s="2"/>
      <c r="C240" s="7"/>
      <c r="D240" s="7"/>
      <c r="E240" s="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>
      <c r="A241" s="2"/>
      <c r="B241" s="2"/>
      <c r="C241" s="7"/>
      <c r="D241" s="7"/>
      <c r="E241" s="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>
      <c r="A242" s="2"/>
      <c r="B242" s="2"/>
      <c r="C242" s="7"/>
      <c r="D242" s="7"/>
      <c r="E242" s="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>
      <c r="A243" s="2"/>
      <c r="B243" s="2"/>
      <c r="C243" s="7"/>
      <c r="D243" s="7"/>
      <c r="E243" s="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>
      <c r="A244" s="2"/>
      <c r="B244" s="2"/>
      <c r="C244" s="7"/>
      <c r="D244" s="7"/>
      <c r="E244" s="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>
      <c r="A245" s="2"/>
      <c r="B245" s="2"/>
      <c r="C245" s="7"/>
      <c r="D245" s="7"/>
      <c r="E245" s="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>
      <c r="A246" s="2"/>
      <c r="B246" s="2"/>
      <c r="C246" s="7"/>
      <c r="D246" s="7"/>
      <c r="E246" s="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>
      <c r="A247" s="2"/>
      <c r="B247" s="2"/>
      <c r="C247" s="7"/>
      <c r="D247" s="7"/>
      <c r="E247" s="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>
      <c r="A248" s="2"/>
      <c r="B248" s="2"/>
      <c r="C248" s="7"/>
      <c r="D248" s="7"/>
      <c r="E248" s="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>
      <c r="A249" s="2"/>
      <c r="B249" s="2"/>
      <c r="C249" s="7"/>
      <c r="D249" s="7"/>
      <c r="E249" s="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>
      <c r="A250" s="2"/>
      <c r="B250" s="2"/>
      <c r="C250" s="7"/>
      <c r="D250" s="7"/>
      <c r="E250" s="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>
      <c r="A251" s="2"/>
      <c r="B251" s="2"/>
      <c r="C251" s="7"/>
      <c r="D251" s="7"/>
      <c r="E251" s="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9"/>
      <c r="AR251" s="9"/>
      <c r="AS251" s="9"/>
      <c r="AT251" s="9"/>
      <c r="AU251" s="9"/>
      <c r="AV251" s="9"/>
      <c r="AW251" s="9"/>
      <c r="AX251" s="9"/>
      <c r="AY251" s="9"/>
    </row>
    <row r="252" spans="1:51">
      <c r="A252" s="2"/>
      <c r="B252" s="2"/>
      <c r="C252" s="7"/>
      <c r="D252" s="7"/>
      <c r="E252" s="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9"/>
      <c r="AR252" s="9"/>
      <c r="AS252" s="9"/>
      <c r="AT252" s="9"/>
      <c r="AU252" s="9"/>
      <c r="AV252" s="9"/>
      <c r="AW252" s="9"/>
      <c r="AX252" s="9"/>
      <c r="AY252" s="9"/>
    </row>
    <row r="253" spans="1:51">
      <c r="A253" s="2"/>
      <c r="B253" s="2"/>
      <c r="C253" s="7"/>
      <c r="D253" s="7"/>
      <c r="E253" s="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>
      <c r="A254" s="2"/>
      <c r="B254" s="2"/>
      <c r="C254" s="7"/>
      <c r="D254" s="7"/>
      <c r="E254" s="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9"/>
      <c r="AR254" s="9"/>
      <c r="AS254" s="9"/>
      <c r="AT254" s="9"/>
      <c r="AU254" s="9"/>
      <c r="AV254" s="9"/>
      <c r="AW254" s="9"/>
      <c r="AX254" s="9"/>
      <c r="AY254" s="9"/>
    </row>
    <row r="255" spans="1:51">
      <c r="A255" s="2"/>
      <c r="B255" s="2"/>
      <c r="C255" s="7"/>
      <c r="D255" s="7"/>
      <c r="E255" s="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9"/>
      <c r="AR255" s="9"/>
      <c r="AS255" s="9"/>
      <c r="AT255" s="9"/>
      <c r="AU255" s="9"/>
      <c r="AV255" s="9"/>
      <c r="AW255" s="9"/>
      <c r="AX255" s="9"/>
      <c r="AY255" s="9"/>
    </row>
    <row r="256" spans="1:51">
      <c r="A256" s="2"/>
      <c r="B256" s="2"/>
      <c r="C256" s="7"/>
      <c r="D256" s="7"/>
      <c r="E256" s="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1:51">
      <c r="A257" s="2"/>
      <c r="B257" s="2"/>
      <c r="C257" s="7"/>
      <c r="D257" s="7"/>
      <c r="E257" s="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9"/>
      <c r="AR257" s="9"/>
      <c r="AS257" s="9"/>
      <c r="AT257" s="9"/>
      <c r="AU257" s="9"/>
      <c r="AV257" s="9"/>
      <c r="AW257" s="9"/>
      <c r="AX257" s="9"/>
      <c r="AY257" s="9"/>
    </row>
    <row r="258" spans="1:51">
      <c r="A258" s="2"/>
      <c r="B258" s="2"/>
      <c r="C258" s="7"/>
      <c r="D258" s="7"/>
      <c r="E258" s="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1:51">
      <c r="A259" s="2"/>
      <c r="B259" s="2"/>
      <c r="C259" s="7"/>
      <c r="D259" s="7"/>
      <c r="E259" s="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9"/>
      <c r="AR259" s="9"/>
      <c r="AS259" s="9"/>
      <c r="AT259" s="9"/>
      <c r="AU259" s="9"/>
      <c r="AV259" s="9"/>
      <c r="AW259" s="9"/>
      <c r="AX259" s="9"/>
      <c r="AY259" s="9"/>
    </row>
    <row r="260" spans="1:51">
      <c r="A260" s="2"/>
      <c r="B260" s="2"/>
      <c r="C260" s="7"/>
      <c r="D260" s="7"/>
      <c r="E260" s="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9"/>
      <c r="AR260" s="9"/>
      <c r="AS260" s="9"/>
      <c r="AT260" s="9"/>
      <c r="AU260" s="9"/>
      <c r="AV260" s="9"/>
      <c r="AW260" s="9"/>
      <c r="AX260" s="9"/>
      <c r="AY260" s="9"/>
    </row>
    <row r="261" spans="1:51">
      <c r="A261" s="2"/>
      <c r="B261" s="2"/>
      <c r="C261" s="7"/>
      <c r="D261" s="7"/>
      <c r="E261" s="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9"/>
      <c r="AR261" s="9"/>
      <c r="AS261" s="9"/>
      <c r="AT261" s="9"/>
      <c r="AU261" s="9"/>
      <c r="AV261" s="9"/>
      <c r="AW261" s="9"/>
      <c r="AX261" s="9"/>
      <c r="AY261" s="9"/>
    </row>
    <row r="262" spans="1:51">
      <c r="A262" s="2"/>
      <c r="B262" s="2"/>
      <c r="C262" s="7"/>
      <c r="D262" s="7"/>
      <c r="E262" s="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1:51">
      <c r="A263" s="2"/>
      <c r="B263" s="2"/>
      <c r="C263" s="7"/>
      <c r="D263" s="7"/>
      <c r="E263" s="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9"/>
      <c r="AR263" s="9"/>
      <c r="AS263" s="9"/>
      <c r="AT263" s="9"/>
      <c r="AU263" s="9"/>
      <c r="AV263" s="9"/>
      <c r="AW263" s="9"/>
      <c r="AX263" s="9"/>
      <c r="AY263" s="9"/>
    </row>
    <row r="264" spans="1:51">
      <c r="A264" s="2"/>
      <c r="B264" s="2"/>
      <c r="C264" s="7"/>
      <c r="D264" s="7"/>
      <c r="E264" s="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1:51">
      <c r="A265" s="2"/>
      <c r="B265" s="2"/>
      <c r="C265" s="7"/>
      <c r="D265" s="7"/>
      <c r="E265" s="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9"/>
      <c r="AR265" s="9"/>
      <c r="AS265" s="9"/>
      <c r="AT265" s="9"/>
      <c r="AU265" s="9"/>
      <c r="AV265" s="9"/>
      <c r="AW265" s="9"/>
      <c r="AX265" s="9"/>
      <c r="AY265" s="9"/>
    </row>
    <row r="266" spans="1:51">
      <c r="A266" s="2"/>
      <c r="B266" s="2"/>
      <c r="C266" s="7"/>
      <c r="D266" s="7"/>
      <c r="E266" s="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1:51">
      <c r="A267" s="2"/>
      <c r="B267" s="2"/>
      <c r="C267" s="7"/>
      <c r="D267" s="7"/>
      <c r="E267" s="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9"/>
      <c r="AR267" s="9"/>
      <c r="AS267" s="9"/>
      <c r="AT267" s="9"/>
      <c r="AU267" s="9"/>
      <c r="AV267" s="9"/>
      <c r="AW267" s="9"/>
      <c r="AX267" s="9"/>
      <c r="AY267" s="9"/>
    </row>
    <row r="268" spans="1:51">
      <c r="A268" s="2"/>
      <c r="B268" s="2"/>
      <c r="C268" s="7"/>
      <c r="D268" s="7"/>
      <c r="E268" s="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1:51">
      <c r="A269" s="2"/>
      <c r="B269" s="2"/>
      <c r="C269" s="7"/>
      <c r="D269" s="7"/>
      <c r="E269" s="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9"/>
      <c r="AR269" s="9"/>
      <c r="AS269" s="9"/>
      <c r="AT269" s="9"/>
      <c r="AU269" s="9"/>
      <c r="AV269" s="9"/>
      <c r="AW269" s="9"/>
      <c r="AX269" s="9"/>
      <c r="AY269" s="9"/>
    </row>
    <row r="270" spans="1:51">
      <c r="A270" s="2"/>
      <c r="B270" s="2"/>
      <c r="C270" s="7"/>
      <c r="D270" s="7"/>
      <c r="E270" s="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9"/>
      <c r="AR270" s="9"/>
      <c r="AS270" s="9"/>
      <c r="AT270" s="9"/>
      <c r="AU270" s="9"/>
      <c r="AV270" s="9"/>
      <c r="AW270" s="9"/>
      <c r="AX270" s="9"/>
      <c r="AY270" s="9"/>
    </row>
    <row r="271" spans="1:51">
      <c r="A271" s="2"/>
      <c r="B271" s="2"/>
      <c r="C271" s="7"/>
      <c r="D271" s="7"/>
      <c r="E271" s="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9"/>
      <c r="AR271" s="9"/>
      <c r="AS271" s="9"/>
      <c r="AT271" s="9"/>
      <c r="AU271" s="9"/>
      <c r="AV271" s="9"/>
      <c r="AW271" s="9"/>
      <c r="AX271" s="9"/>
      <c r="AY271" s="9"/>
    </row>
    <row r="272" spans="1:51">
      <c r="A272" s="2"/>
      <c r="B272" s="2"/>
      <c r="C272" s="7"/>
      <c r="D272" s="7"/>
      <c r="E272" s="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9"/>
      <c r="AR272" s="9"/>
      <c r="AS272" s="9"/>
      <c r="AT272" s="9"/>
      <c r="AU272" s="9"/>
      <c r="AV272" s="9"/>
      <c r="AW272" s="9"/>
      <c r="AX272" s="9"/>
      <c r="AY272" s="9"/>
    </row>
    <row r="273" spans="1:51">
      <c r="A273" s="2"/>
      <c r="B273" s="2"/>
      <c r="C273" s="7"/>
      <c r="D273" s="7"/>
      <c r="E273" s="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9"/>
      <c r="AR273" s="9"/>
      <c r="AS273" s="9"/>
      <c r="AT273" s="9"/>
      <c r="AU273" s="9"/>
      <c r="AV273" s="9"/>
      <c r="AW273" s="9"/>
      <c r="AX273" s="9"/>
      <c r="AY273" s="9"/>
    </row>
    <row r="274" spans="1:51">
      <c r="A274" s="2"/>
      <c r="B274" s="2"/>
      <c r="C274" s="7"/>
      <c r="D274" s="7"/>
      <c r="E274" s="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9"/>
      <c r="AR274" s="9"/>
      <c r="AS274" s="9"/>
      <c r="AT274" s="9"/>
      <c r="AU274" s="9"/>
      <c r="AV274" s="9"/>
      <c r="AW274" s="9"/>
      <c r="AX274" s="9"/>
      <c r="AY274" s="9"/>
    </row>
    <row r="275" spans="1:51">
      <c r="A275" s="2"/>
      <c r="B275" s="2"/>
      <c r="C275" s="7"/>
      <c r="D275" s="7"/>
      <c r="E275" s="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>
      <c r="A276" s="2"/>
      <c r="B276" s="2"/>
      <c r="C276" s="7"/>
      <c r="D276" s="7"/>
      <c r="E276" s="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9"/>
      <c r="AR276" s="9"/>
      <c r="AS276" s="9"/>
      <c r="AT276" s="9"/>
      <c r="AU276" s="9"/>
      <c r="AV276" s="9"/>
      <c r="AW276" s="9"/>
      <c r="AX276" s="9"/>
      <c r="AY276" s="9"/>
    </row>
    <row r="277" spans="1:51">
      <c r="A277" s="2"/>
      <c r="B277" s="2"/>
      <c r="C277" s="7"/>
      <c r="D277" s="7"/>
      <c r="E277" s="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>
      <c r="A278" s="2"/>
      <c r="B278" s="2"/>
      <c r="C278" s="7"/>
      <c r="D278" s="7"/>
      <c r="E278" s="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>
      <c r="A279" s="2"/>
      <c r="B279" s="2"/>
      <c r="C279" s="7"/>
      <c r="D279" s="7"/>
      <c r="E279" s="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9"/>
      <c r="AR279" s="9"/>
      <c r="AS279" s="9"/>
      <c r="AT279" s="9"/>
      <c r="AU279" s="9"/>
      <c r="AV279" s="9"/>
      <c r="AW279" s="9"/>
      <c r="AX279" s="9"/>
      <c r="AY279" s="9"/>
    </row>
    <row r="280" spans="1:51">
      <c r="A280" s="2"/>
      <c r="B280" s="2"/>
      <c r="C280" s="7"/>
      <c r="D280" s="7"/>
      <c r="E280" s="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>
      <c r="A281" s="2"/>
      <c r="B281" s="2"/>
      <c r="C281" s="7"/>
      <c r="D281" s="7"/>
      <c r="E281" s="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>
      <c r="A282" s="2"/>
      <c r="B282" s="2"/>
      <c r="C282" s="7"/>
      <c r="D282" s="7"/>
      <c r="E282" s="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9"/>
      <c r="AR282" s="9"/>
      <c r="AS282" s="9"/>
      <c r="AT282" s="9"/>
      <c r="AU282" s="9"/>
      <c r="AV282" s="9"/>
      <c r="AW282" s="9"/>
      <c r="AX282" s="9"/>
      <c r="AY282" s="9"/>
    </row>
    <row r="283" spans="1:51">
      <c r="A283" s="2"/>
      <c r="B283" s="2"/>
      <c r="C283" s="7"/>
      <c r="D283" s="7"/>
      <c r="E283" s="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9"/>
      <c r="AR283" s="9"/>
      <c r="AS283" s="9"/>
      <c r="AT283" s="9"/>
      <c r="AU283" s="9"/>
      <c r="AV283" s="9"/>
      <c r="AW283" s="9"/>
      <c r="AX283" s="9"/>
      <c r="AY283" s="9"/>
    </row>
    <row r="284" spans="1:51">
      <c r="A284" s="2"/>
      <c r="B284" s="2"/>
      <c r="C284" s="7"/>
      <c r="D284" s="7"/>
      <c r="E284" s="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9"/>
      <c r="AR284" s="9"/>
      <c r="AS284" s="9"/>
      <c r="AT284" s="9"/>
      <c r="AU284" s="9"/>
      <c r="AV284" s="9"/>
      <c r="AW284" s="9"/>
      <c r="AX284" s="9"/>
      <c r="AY284" s="9"/>
    </row>
    <row r="285" spans="1:51">
      <c r="A285" s="2"/>
      <c r="B285" s="2"/>
      <c r="C285" s="7"/>
      <c r="D285" s="7"/>
      <c r="E285" s="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9"/>
      <c r="AR285" s="9"/>
      <c r="AS285" s="9"/>
      <c r="AT285" s="9"/>
      <c r="AU285" s="9"/>
      <c r="AV285" s="9"/>
      <c r="AW285" s="9"/>
      <c r="AX285" s="9"/>
      <c r="AY285" s="9"/>
    </row>
    <row r="286" spans="1:51">
      <c r="A286" s="2"/>
      <c r="B286" s="2"/>
      <c r="C286" s="7"/>
      <c r="D286" s="7"/>
      <c r="E286" s="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>
      <c r="A287" s="2"/>
      <c r="B287" s="2"/>
      <c r="C287" s="7"/>
      <c r="D287" s="7"/>
      <c r="E287" s="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9"/>
      <c r="AR287" s="9"/>
      <c r="AS287" s="9"/>
      <c r="AT287" s="9"/>
      <c r="AU287" s="9"/>
      <c r="AV287" s="9"/>
      <c r="AW287" s="9"/>
      <c r="AX287" s="9"/>
      <c r="AY287" s="9"/>
    </row>
    <row r="288" spans="1:51">
      <c r="A288" s="2"/>
      <c r="B288" s="2"/>
      <c r="C288" s="7"/>
      <c r="D288" s="7"/>
      <c r="E288" s="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>
      <c r="A289" s="2"/>
      <c r="B289" s="2"/>
      <c r="C289" s="7"/>
      <c r="D289" s="7"/>
      <c r="E289" s="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>
      <c r="A290" s="2"/>
      <c r="B290" s="2"/>
      <c r="C290" s="7"/>
      <c r="D290" s="7"/>
      <c r="E290" s="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>
      <c r="A291" s="2"/>
      <c r="B291" s="2"/>
      <c r="C291" s="7"/>
      <c r="D291" s="7"/>
      <c r="E291" s="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1">
      <c r="A292" s="2"/>
      <c r="B292" s="2"/>
      <c r="C292" s="7"/>
      <c r="D292" s="7"/>
      <c r="E292" s="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9"/>
      <c r="AR292" s="9"/>
      <c r="AS292" s="9"/>
      <c r="AT292" s="9"/>
      <c r="AU292" s="9"/>
      <c r="AV292" s="9"/>
      <c r="AW292" s="9"/>
      <c r="AX292" s="9"/>
      <c r="AY292" s="9"/>
    </row>
    <row r="293" spans="1:51">
      <c r="A293" s="2"/>
      <c r="B293" s="2"/>
      <c r="C293" s="7"/>
      <c r="D293" s="7"/>
      <c r="E293" s="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9"/>
      <c r="AR293" s="9"/>
      <c r="AS293" s="9"/>
      <c r="AT293" s="9"/>
      <c r="AU293" s="9"/>
      <c r="AV293" s="9"/>
      <c r="AW293" s="9"/>
      <c r="AX293" s="9"/>
      <c r="AY293" s="9"/>
    </row>
    <row r="294" spans="1:51">
      <c r="A294" s="2"/>
      <c r="B294" s="2"/>
      <c r="C294" s="7"/>
      <c r="D294" s="7"/>
      <c r="E294" s="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>
      <c r="A295" s="2"/>
      <c r="B295" s="2"/>
      <c r="C295" s="7"/>
      <c r="D295" s="7"/>
      <c r="E295" s="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>
      <c r="A296" s="2"/>
      <c r="B296" s="2"/>
      <c r="C296" s="7"/>
      <c r="D296" s="7"/>
      <c r="E296" s="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>
      <c r="A297" s="2"/>
      <c r="B297" s="2"/>
      <c r="C297" s="7"/>
      <c r="D297" s="7"/>
      <c r="E297" s="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9"/>
      <c r="AR297" s="9"/>
      <c r="AS297" s="9"/>
      <c r="AT297" s="9"/>
      <c r="AU297" s="9"/>
      <c r="AV297" s="9"/>
      <c r="AW297" s="9"/>
      <c r="AX297" s="9"/>
      <c r="AY297" s="9"/>
    </row>
    <row r="298" spans="1:51">
      <c r="A298" s="2"/>
      <c r="B298" s="2"/>
      <c r="C298" s="7"/>
      <c r="D298" s="7"/>
      <c r="E298" s="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>
      <c r="A299" s="2"/>
      <c r="B299" s="2"/>
      <c r="C299" s="7"/>
      <c r="D299" s="7"/>
      <c r="E299" s="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51">
      <c r="A300" s="2"/>
      <c r="B300" s="2"/>
      <c r="C300" s="7"/>
      <c r="D300" s="7"/>
      <c r="E300" s="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9"/>
      <c r="AR300" s="9"/>
      <c r="AS300" s="9"/>
      <c r="AT300" s="9"/>
      <c r="AU300" s="9"/>
      <c r="AV300" s="9"/>
      <c r="AW300" s="9"/>
      <c r="AX300" s="9"/>
      <c r="AY300" s="9"/>
    </row>
    <row r="301" spans="1:51">
      <c r="A301" s="2"/>
      <c r="B301" s="2"/>
      <c r="C301" s="7"/>
      <c r="D301" s="7"/>
      <c r="E301" s="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1">
      <c r="A302" s="2"/>
      <c r="B302" s="2"/>
      <c r="C302" s="7"/>
      <c r="D302" s="7"/>
      <c r="E302" s="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>
      <c r="A303" s="2"/>
      <c r="B303" s="2"/>
      <c r="C303" s="7"/>
      <c r="D303" s="7"/>
      <c r="E303" s="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1">
      <c r="A304" s="2"/>
      <c r="B304" s="2"/>
      <c r="C304" s="7"/>
      <c r="D304" s="7"/>
      <c r="E304" s="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9"/>
      <c r="AR304" s="9"/>
      <c r="AS304" s="9"/>
      <c r="AT304" s="9"/>
      <c r="AU304" s="9"/>
      <c r="AV304" s="9"/>
      <c r="AW304" s="9"/>
      <c r="AX304" s="9"/>
      <c r="AY304" s="9"/>
    </row>
    <row r="305" spans="1:51">
      <c r="A305" s="2"/>
      <c r="B305" s="2"/>
      <c r="C305" s="7"/>
      <c r="D305" s="7"/>
      <c r="E305" s="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>
      <c r="A306" s="2"/>
      <c r="B306" s="2"/>
      <c r="C306" s="7"/>
      <c r="D306" s="7"/>
      <c r="E306" s="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>
      <c r="A307" s="2"/>
      <c r="B307" s="2"/>
      <c r="C307" s="7"/>
      <c r="D307" s="7"/>
      <c r="E307" s="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>
      <c r="A308" s="2"/>
      <c r="B308" s="2"/>
      <c r="C308" s="7"/>
      <c r="D308" s="7"/>
      <c r="E308" s="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>
      <c r="A309" s="2"/>
      <c r="B309" s="2"/>
      <c r="C309" s="7"/>
      <c r="D309" s="7"/>
      <c r="E309" s="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>
      <c r="A310" s="2"/>
      <c r="B310" s="2"/>
      <c r="C310" s="7"/>
      <c r="D310" s="7"/>
      <c r="E310" s="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9"/>
      <c r="AR310" s="9"/>
      <c r="AS310" s="9"/>
      <c r="AT310" s="9"/>
      <c r="AU310" s="9"/>
      <c r="AV310" s="9"/>
      <c r="AW310" s="9"/>
      <c r="AX310" s="9"/>
      <c r="AY310" s="9"/>
    </row>
    <row r="311" spans="1:51">
      <c r="A311" s="2"/>
      <c r="B311" s="2"/>
      <c r="C311" s="7"/>
      <c r="D311" s="7"/>
      <c r="E311" s="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>
      <c r="A312" s="2"/>
      <c r="B312" s="2"/>
      <c r="C312" s="7"/>
      <c r="D312" s="7"/>
      <c r="E312" s="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>
      <c r="A313" s="2"/>
      <c r="B313" s="2"/>
      <c r="C313" s="7"/>
      <c r="D313" s="7"/>
      <c r="E313" s="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>
      <c r="A314" s="2"/>
      <c r="B314" s="2"/>
      <c r="C314" s="7"/>
      <c r="D314" s="7"/>
      <c r="E314" s="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9"/>
      <c r="AR314" s="9"/>
      <c r="AS314" s="9"/>
      <c r="AT314" s="9"/>
      <c r="AU314" s="9"/>
      <c r="AV314" s="9"/>
      <c r="AW314" s="9"/>
      <c r="AX314" s="9"/>
      <c r="AY314" s="9"/>
    </row>
    <row r="315" spans="1:51">
      <c r="A315" s="2"/>
      <c r="B315" s="2"/>
      <c r="C315" s="7"/>
      <c r="D315" s="7"/>
      <c r="E315" s="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>
      <c r="A316" s="2"/>
      <c r="B316" s="2"/>
      <c r="C316" s="7"/>
      <c r="D316" s="7"/>
      <c r="E316" s="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9"/>
      <c r="AR316" s="9"/>
      <c r="AS316" s="9"/>
      <c r="AT316" s="9"/>
      <c r="AU316" s="9"/>
      <c r="AV316" s="9"/>
      <c r="AW316" s="9"/>
      <c r="AX316" s="9"/>
      <c r="AY316" s="9"/>
    </row>
    <row r="317" spans="1:51">
      <c r="A317" s="2"/>
      <c r="B317" s="2"/>
      <c r="C317" s="7"/>
      <c r="D317" s="7"/>
      <c r="E317" s="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>
      <c r="A318" s="2"/>
      <c r="B318" s="2"/>
      <c r="C318" s="7"/>
      <c r="D318" s="7"/>
      <c r="E318" s="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9"/>
      <c r="AR318" s="9"/>
      <c r="AS318" s="9"/>
      <c r="AT318" s="9"/>
      <c r="AU318" s="9"/>
      <c r="AV318" s="9"/>
      <c r="AW318" s="9"/>
      <c r="AX318" s="9"/>
      <c r="AY318" s="9"/>
    </row>
    <row r="319" spans="1:51">
      <c r="A319" s="2"/>
      <c r="B319" s="2"/>
      <c r="C319" s="7"/>
      <c r="D319" s="7"/>
      <c r="E319" s="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>
      <c r="A320" s="2"/>
      <c r="B320" s="2"/>
      <c r="C320" s="7"/>
      <c r="D320" s="7"/>
      <c r="E320" s="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9"/>
      <c r="AR320" s="9"/>
      <c r="AS320" s="9"/>
      <c r="AT320" s="9"/>
      <c r="AU320" s="9"/>
      <c r="AV320" s="9"/>
      <c r="AW320" s="9"/>
      <c r="AX320" s="9"/>
      <c r="AY320" s="9"/>
    </row>
    <row r="321" spans="1:51">
      <c r="A321" s="2"/>
      <c r="B321" s="2"/>
      <c r="C321" s="7"/>
      <c r="D321" s="7"/>
      <c r="E321" s="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>
      <c r="A322" s="2"/>
      <c r="B322" s="2"/>
      <c r="C322" s="7"/>
      <c r="D322" s="7"/>
      <c r="E322" s="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9"/>
      <c r="AR322" s="9"/>
      <c r="AS322" s="9"/>
      <c r="AT322" s="9"/>
      <c r="AU322" s="9"/>
      <c r="AV322" s="9"/>
      <c r="AW322" s="9"/>
      <c r="AX322" s="9"/>
      <c r="AY322" s="9"/>
    </row>
    <row r="323" spans="1:51">
      <c r="A323" s="2"/>
      <c r="B323" s="2"/>
      <c r="C323" s="7"/>
      <c r="D323" s="7"/>
      <c r="E323" s="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9"/>
      <c r="AR323" s="9"/>
      <c r="AS323" s="9"/>
      <c r="AT323" s="9"/>
      <c r="AU323" s="9"/>
      <c r="AV323" s="9"/>
      <c r="AW323" s="9"/>
      <c r="AX323" s="9"/>
      <c r="AY323" s="9"/>
    </row>
    <row r="324" spans="1:51">
      <c r="A324" s="2"/>
      <c r="B324" s="2"/>
      <c r="C324" s="7"/>
      <c r="D324" s="7"/>
      <c r="E324" s="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9"/>
      <c r="AR324" s="9"/>
      <c r="AS324" s="9"/>
      <c r="AT324" s="9"/>
      <c r="AU324" s="9"/>
      <c r="AV324" s="9"/>
      <c r="AW324" s="9"/>
      <c r="AX324" s="9"/>
      <c r="AY324" s="9"/>
    </row>
    <row r="325" spans="1:51">
      <c r="A325" s="2"/>
      <c r="B325" s="2"/>
      <c r="C325" s="7"/>
      <c r="D325" s="7"/>
      <c r="E325" s="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>
      <c r="A326" s="2"/>
      <c r="B326" s="2"/>
      <c r="C326" s="7"/>
      <c r="D326" s="7"/>
      <c r="E326" s="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>
      <c r="A327" s="2"/>
      <c r="B327" s="2"/>
      <c r="C327" s="7"/>
      <c r="D327" s="7"/>
      <c r="E327" s="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9"/>
      <c r="AR327" s="9"/>
      <c r="AS327" s="9"/>
      <c r="AT327" s="9"/>
      <c r="AU327" s="9"/>
      <c r="AV327" s="9"/>
      <c r="AW327" s="9"/>
      <c r="AX327" s="9"/>
      <c r="AY327" s="9"/>
    </row>
    <row r="328" spans="1:51">
      <c r="A328" s="2"/>
      <c r="B328" s="2"/>
      <c r="C328" s="7"/>
      <c r="D328" s="7"/>
      <c r="E328" s="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9"/>
      <c r="AR328" s="9"/>
      <c r="AS328" s="9"/>
      <c r="AT328" s="9"/>
      <c r="AU328" s="9"/>
      <c r="AV328" s="9"/>
      <c r="AW328" s="9"/>
      <c r="AX328" s="9"/>
      <c r="AY328" s="9"/>
    </row>
    <row r="329" spans="1:51">
      <c r="A329" s="2"/>
      <c r="B329" s="2"/>
      <c r="C329" s="7"/>
      <c r="D329" s="7"/>
      <c r="E329" s="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>
      <c r="A330" s="2"/>
      <c r="B330" s="2"/>
      <c r="C330" s="7"/>
      <c r="D330" s="7"/>
      <c r="E330" s="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9"/>
      <c r="AR330" s="9"/>
      <c r="AS330" s="9"/>
      <c r="AT330" s="9"/>
      <c r="AU330" s="9"/>
      <c r="AV330" s="9"/>
      <c r="AW330" s="9"/>
      <c r="AX330" s="9"/>
      <c r="AY330" s="9"/>
    </row>
    <row r="331" spans="1:51">
      <c r="A331" s="2"/>
      <c r="B331" s="2"/>
      <c r="C331" s="7"/>
      <c r="D331" s="7"/>
      <c r="E331" s="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>
      <c r="A332" s="2"/>
      <c r="B332" s="2"/>
      <c r="C332" s="7"/>
      <c r="D332" s="7"/>
      <c r="E332" s="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>
      <c r="A333" s="2"/>
      <c r="B333" s="2"/>
      <c r="C333" s="7"/>
      <c r="D333" s="7"/>
      <c r="E333" s="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9"/>
      <c r="AR333" s="9"/>
      <c r="AS333" s="9"/>
      <c r="AT333" s="9"/>
      <c r="AU333" s="9"/>
      <c r="AV333" s="9"/>
      <c r="AW333" s="9"/>
      <c r="AX333" s="9"/>
      <c r="AY333" s="9"/>
    </row>
    <row r="334" spans="1:51">
      <c r="A334" s="2"/>
      <c r="B334" s="2"/>
      <c r="C334" s="7"/>
      <c r="D334" s="7"/>
      <c r="E334" s="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9"/>
      <c r="AR334" s="9"/>
      <c r="AS334" s="9"/>
      <c r="AT334" s="9"/>
      <c r="AU334" s="9"/>
      <c r="AV334" s="9"/>
      <c r="AW334" s="9"/>
      <c r="AX334" s="9"/>
      <c r="AY334" s="9"/>
    </row>
    <row r="335" spans="1:51">
      <c r="A335" s="2"/>
      <c r="B335" s="2"/>
      <c r="C335" s="7"/>
      <c r="D335" s="7"/>
      <c r="E335" s="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9"/>
      <c r="AR335" s="9"/>
      <c r="AS335" s="9"/>
      <c r="AT335" s="9"/>
      <c r="AU335" s="9"/>
      <c r="AV335" s="9"/>
      <c r="AW335" s="9"/>
      <c r="AX335" s="9"/>
      <c r="AY335" s="9"/>
    </row>
    <row r="336" spans="1:51">
      <c r="A336" s="2"/>
      <c r="B336" s="2"/>
      <c r="C336" s="7"/>
      <c r="D336" s="7"/>
      <c r="E336" s="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>
      <c r="A337" s="2"/>
      <c r="B337" s="2"/>
      <c r="C337" s="7"/>
      <c r="D337" s="7"/>
      <c r="E337" s="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9"/>
      <c r="AR337" s="9"/>
      <c r="AS337" s="9"/>
      <c r="AT337" s="9"/>
      <c r="AU337" s="9"/>
      <c r="AV337" s="9"/>
      <c r="AW337" s="9"/>
      <c r="AX337" s="9"/>
      <c r="AY337" s="9"/>
    </row>
    <row r="338" spans="1:51">
      <c r="A338" s="2"/>
      <c r="B338" s="2"/>
      <c r="C338" s="7"/>
      <c r="D338" s="7"/>
      <c r="E338" s="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9"/>
      <c r="AR338" s="9"/>
      <c r="AS338" s="9"/>
      <c r="AT338" s="9"/>
      <c r="AU338" s="9"/>
      <c r="AV338" s="9"/>
      <c r="AW338" s="9"/>
      <c r="AX338" s="9"/>
      <c r="AY338" s="9"/>
    </row>
    <row r="339" spans="1:51">
      <c r="A339" s="2"/>
      <c r="B339" s="2"/>
      <c r="C339" s="7"/>
      <c r="D339" s="7"/>
      <c r="E339" s="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9"/>
      <c r="AR339" s="9"/>
      <c r="AS339" s="9"/>
      <c r="AT339" s="9"/>
      <c r="AU339" s="9"/>
      <c r="AV339" s="9"/>
      <c r="AW339" s="9"/>
      <c r="AX339" s="9"/>
      <c r="AY339" s="9"/>
    </row>
    <row r="340" spans="1:51">
      <c r="A340" s="2"/>
      <c r="B340" s="2"/>
      <c r="C340" s="7"/>
      <c r="D340" s="7"/>
      <c r="E340" s="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>
      <c r="A341" s="2"/>
      <c r="B341" s="2"/>
      <c r="C341" s="7"/>
      <c r="D341" s="7"/>
      <c r="E341" s="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9"/>
      <c r="AR341" s="9"/>
      <c r="AS341" s="9"/>
      <c r="AT341" s="9"/>
      <c r="AU341" s="9"/>
      <c r="AV341" s="9"/>
      <c r="AW341" s="9"/>
      <c r="AX341" s="9"/>
      <c r="AY341" s="9"/>
    </row>
    <row r="342" spans="1:51">
      <c r="A342" s="2"/>
      <c r="B342" s="2"/>
      <c r="C342" s="7"/>
      <c r="D342" s="7"/>
      <c r="E342" s="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9"/>
      <c r="AR342" s="9"/>
      <c r="AS342" s="9"/>
      <c r="AT342" s="9"/>
      <c r="AU342" s="9"/>
      <c r="AV342" s="9"/>
      <c r="AW342" s="9"/>
      <c r="AX342" s="9"/>
      <c r="AY342" s="9"/>
    </row>
    <row r="343" spans="1:51">
      <c r="A343" s="2"/>
      <c r="B343" s="2"/>
      <c r="C343" s="7"/>
      <c r="D343" s="7"/>
      <c r="E343" s="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9"/>
      <c r="AR343" s="9"/>
      <c r="AS343" s="9"/>
      <c r="AT343" s="9"/>
      <c r="AU343" s="9"/>
      <c r="AV343" s="9"/>
      <c r="AW343" s="9"/>
      <c r="AX343" s="9"/>
      <c r="AY343" s="9"/>
    </row>
    <row r="344" spans="1:51">
      <c r="A344" s="2"/>
      <c r="B344" s="2"/>
      <c r="C344" s="7"/>
      <c r="D344" s="7"/>
      <c r="E344" s="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9"/>
      <c r="AR344" s="9"/>
      <c r="AS344" s="9"/>
      <c r="AT344" s="9"/>
      <c r="AU344" s="9"/>
      <c r="AV344" s="9"/>
      <c r="AW344" s="9"/>
      <c r="AX344" s="9"/>
      <c r="AY344" s="9"/>
    </row>
    <row r="345" spans="1:51">
      <c r="A345" s="2"/>
      <c r="B345" s="2"/>
      <c r="C345" s="7"/>
      <c r="D345" s="7"/>
      <c r="E345" s="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9"/>
      <c r="AR345" s="9"/>
      <c r="AS345" s="9"/>
      <c r="AT345" s="9"/>
      <c r="AU345" s="9"/>
      <c r="AV345" s="9"/>
      <c r="AW345" s="9"/>
      <c r="AX345" s="9"/>
      <c r="AY345" s="9"/>
    </row>
    <row r="346" spans="1:51">
      <c r="A346" s="2"/>
      <c r="B346" s="2"/>
      <c r="C346" s="7"/>
      <c r="D346" s="7"/>
      <c r="E346" s="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9"/>
      <c r="AR346" s="9"/>
      <c r="AS346" s="9"/>
      <c r="AT346" s="9"/>
      <c r="AU346" s="9"/>
      <c r="AV346" s="9"/>
      <c r="AW346" s="9"/>
      <c r="AX346" s="9"/>
      <c r="AY346" s="9"/>
    </row>
    <row r="347" spans="1:51">
      <c r="A347" s="2"/>
      <c r="B347" s="2"/>
      <c r="C347" s="7"/>
      <c r="D347" s="7"/>
      <c r="E347" s="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9"/>
      <c r="AR347" s="9"/>
      <c r="AS347" s="9"/>
      <c r="AT347" s="9"/>
      <c r="AU347" s="9"/>
      <c r="AV347" s="9"/>
      <c r="AW347" s="9"/>
      <c r="AX347" s="9"/>
      <c r="AY347" s="9"/>
    </row>
    <row r="348" spans="1:51">
      <c r="A348" s="2"/>
      <c r="B348" s="2"/>
      <c r="C348" s="7"/>
      <c r="D348" s="7"/>
      <c r="E348" s="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>
      <c r="A349" s="2"/>
      <c r="B349" s="2"/>
      <c r="C349" s="7"/>
      <c r="D349" s="7"/>
      <c r="E349" s="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9"/>
      <c r="AR349" s="9"/>
      <c r="AS349" s="9"/>
      <c r="AT349" s="9"/>
      <c r="AU349" s="9"/>
      <c r="AV349" s="9"/>
      <c r="AW349" s="9"/>
      <c r="AX349" s="9"/>
      <c r="AY349" s="9"/>
    </row>
    <row r="350" spans="1:51">
      <c r="A350" s="2"/>
      <c r="B350" s="2"/>
      <c r="C350" s="7"/>
      <c r="D350" s="7"/>
      <c r="E350" s="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9"/>
      <c r="AR350" s="9"/>
      <c r="AS350" s="9"/>
      <c r="AT350" s="9"/>
      <c r="AU350" s="9"/>
      <c r="AV350" s="9"/>
      <c r="AW350" s="9"/>
      <c r="AX350" s="9"/>
      <c r="AY350" s="9"/>
    </row>
    <row r="351" spans="1:51">
      <c r="A351" s="2"/>
      <c r="B351" s="2"/>
      <c r="C351" s="7"/>
      <c r="D351" s="7"/>
      <c r="E351" s="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9"/>
      <c r="AR351" s="9"/>
      <c r="AS351" s="9"/>
      <c r="AT351" s="9"/>
      <c r="AU351" s="9"/>
      <c r="AV351" s="9"/>
      <c r="AW351" s="9"/>
      <c r="AX351" s="9"/>
      <c r="AY351" s="9"/>
    </row>
    <row r="352" spans="1:51">
      <c r="A352" s="2"/>
      <c r="B352" s="2"/>
      <c r="C352" s="7"/>
      <c r="D352" s="7"/>
      <c r="E352" s="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9"/>
      <c r="AR352" s="9"/>
      <c r="AS352" s="9"/>
      <c r="AT352" s="9"/>
      <c r="AU352" s="9"/>
      <c r="AV352" s="9"/>
      <c r="AW352" s="9"/>
      <c r="AX352" s="9"/>
      <c r="AY352" s="9"/>
    </row>
    <row r="353" spans="1:51">
      <c r="A353" s="2"/>
      <c r="B353" s="2"/>
      <c r="C353" s="7"/>
      <c r="D353" s="7"/>
      <c r="E353" s="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9"/>
      <c r="AR353" s="9"/>
      <c r="AS353" s="9"/>
      <c r="AT353" s="9"/>
      <c r="AU353" s="9"/>
      <c r="AV353" s="9"/>
      <c r="AW353" s="9"/>
      <c r="AX353" s="9"/>
      <c r="AY353" s="9"/>
    </row>
    <row r="354" spans="1:51">
      <c r="A354" s="2"/>
      <c r="B354" s="2"/>
      <c r="C354" s="7"/>
      <c r="D354" s="7"/>
      <c r="E354" s="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>
      <c r="A355" s="2"/>
      <c r="B355" s="2"/>
      <c r="C355" s="7"/>
      <c r="D355" s="7"/>
      <c r="E355" s="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>
      <c r="A356" s="2"/>
      <c r="B356" s="2"/>
      <c r="C356" s="7"/>
      <c r="D356" s="7"/>
      <c r="E356" s="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>
      <c r="A357" s="2"/>
      <c r="B357" s="2"/>
      <c r="C357" s="7"/>
      <c r="D357" s="7"/>
      <c r="E357" s="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>
      <c r="A358" s="2"/>
      <c r="B358" s="2"/>
      <c r="C358" s="7"/>
      <c r="D358" s="7"/>
      <c r="E358" s="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9"/>
      <c r="AR358" s="9"/>
      <c r="AS358" s="9"/>
      <c r="AT358" s="9"/>
      <c r="AU358" s="9"/>
      <c r="AV358" s="9"/>
      <c r="AW358" s="9"/>
      <c r="AX358" s="9"/>
      <c r="AY358" s="9"/>
    </row>
    <row r="359" spans="1:51">
      <c r="A359" s="2"/>
      <c r="B359" s="2"/>
      <c r="C359" s="7"/>
      <c r="D359" s="7"/>
      <c r="E359" s="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>
      <c r="A360" s="2"/>
      <c r="B360" s="2"/>
      <c r="C360" s="7"/>
      <c r="D360" s="7"/>
      <c r="E360" s="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>
      <c r="A361" s="2"/>
      <c r="B361" s="2"/>
      <c r="C361" s="7"/>
      <c r="D361" s="7"/>
      <c r="E361" s="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9"/>
      <c r="AR361" s="9"/>
      <c r="AS361" s="9"/>
      <c r="AT361" s="9"/>
      <c r="AU361" s="9"/>
      <c r="AV361" s="9"/>
      <c r="AW361" s="9"/>
      <c r="AX361" s="9"/>
      <c r="AY361" s="9"/>
    </row>
    <row r="362" spans="1:51">
      <c r="A362" s="2"/>
      <c r="B362" s="2"/>
      <c r="C362" s="7"/>
      <c r="D362" s="7"/>
      <c r="E362" s="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9"/>
      <c r="AR362" s="9"/>
      <c r="AS362" s="9"/>
      <c r="AT362" s="9"/>
      <c r="AU362" s="9"/>
      <c r="AV362" s="9"/>
      <c r="AW362" s="9"/>
      <c r="AX362" s="9"/>
      <c r="AY362" s="9"/>
    </row>
    <row r="363" spans="1:51">
      <c r="A363" s="2"/>
      <c r="B363" s="2"/>
      <c r="C363" s="7"/>
      <c r="D363" s="7"/>
      <c r="E363" s="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9"/>
      <c r="AR363" s="9"/>
      <c r="AS363" s="9"/>
      <c r="AT363" s="9"/>
      <c r="AU363" s="9"/>
      <c r="AV363" s="9"/>
      <c r="AW363" s="9"/>
      <c r="AX363" s="9"/>
      <c r="AY363" s="9"/>
    </row>
    <row r="364" spans="1:51">
      <c r="A364" s="2"/>
      <c r="B364" s="2"/>
      <c r="C364" s="7"/>
      <c r="D364" s="7"/>
      <c r="E364" s="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9"/>
      <c r="AR364" s="9"/>
      <c r="AS364" s="9"/>
      <c r="AT364" s="9"/>
      <c r="AU364" s="9"/>
      <c r="AV364" s="9"/>
      <c r="AW364" s="9"/>
      <c r="AX364" s="9"/>
      <c r="AY364" s="9"/>
    </row>
    <row r="365" spans="1:51">
      <c r="A365" s="2"/>
      <c r="B365" s="2"/>
      <c r="C365" s="7"/>
      <c r="D365" s="7"/>
      <c r="E365" s="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9"/>
      <c r="AR365" s="9"/>
      <c r="AS365" s="9"/>
      <c r="AT365" s="9"/>
      <c r="AU365" s="9"/>
      <c r="AV365" s="9"/>
      <c r="AW365" s="9"/>
      <c r="AX365" s="9"/>
      <c r="AY365" s="9"/>
    </row>
    <row r="366" spans="1:51">
      <c r="A366" s="2"/>
      <c r="B366" s="2"/>
      <c r="C366" s="7"/>
      <c r="D366" s="7"/>
      <c r="E366" s="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9"/>
      <c r="AR366" s="9"/>
      <c r="AS366" s="9"/>
      <c r="AT366" s="9"/>
      <c r="AU366" s="9"/>
      <c r="AV366" s="9"/>
      <c r="AW366" s="9"/>
      <c r="AX366" s="9"/>
      <c r="AY366" s="9"/>
    </row>
    <row r="367" spans="1:51">
      <c r="A367" s="2"/>
      <c r="B367" s="2"/>
      <c r="C367" s="7"/>
      <c r="D367" s="7"/>
      <c r="E367" s="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9"/>
      <c r="AR367" s="9"/>
      <c r="AS367" s="9"/>
      <c r="AT367" s="9"/>
      <c r="AU367" s="9"/>
      <c r="AV367" s="9"/>
      <c r="AW367" s="9"/>
      <c r="AX367" s="9"/>
      <c r="AY367" s="9"/>
    </row>
    <row r="368" spans="1:51">
      <c r="A368" s="2"/>
      <c r="B368" s="2"/>
      <c r="C368" s="7"/>
      <c r="D368" s="7"/>
      <c r="E368" s="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9"/>
      <c r="AR368" s="9"/>
      <c r="AS368" s="9"/>
      <c r="AT368" s="9"/>
      <c r="AU368" s="9"/>
      <c r="AV368" s="9"/>
      <c r="AW368" s="9"/>
      <c r="AX368" s="9"/>
      <c r="AY368" s="9"/>
    </row>
    <row r="369" spans="1:51">
      <c r="A369" s="2"/>
      <c r="B369" s="2"/>
      <c r="C369" s="7"/>
      <c r="D369" s="7"/>
      <c r="E369" s="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9"/>
      <c r="AR369" s="9"/>
      <c r="AS369" s="9"/>
      <c r="AT369" s="9"/>
      <c r="AU369" s="9"/>
      <c r="AV369" s="9"/>
      <c r="AW369" s="9"/>
      <c r="AX369" s="9"/>
      <c r="AY369" s="9"/>
    </row>
    <row r="370" spans="1:51">
      <c r="A370" s="2"/>
      <c r="B370" s="2"/>
      <c r="C370" s="7"/>
      <c r="D370" s="7"/>
      <c r="E370" s="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9"/>
      <c r="AR370" s="9"/>
      <c r="AS370" s="9"/>
      <c r="AT370" s="9"/>
      <c r="AU370" s="9"/>
      <c r="AV370" s="9"/>
      <c r="AW370" s="9"/>
      <c r="AX370" s="9"/>
      <c r="AY370" s="9"/>
    </row>
    <row r="371" spans="1:51">
      <c r="A371" s="2"/>
      <c r="B371" s="2"/>
      <c r="C371" s="7"/>
      <c r="D371" s="7"/>
      <c r="E371" s="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9"/>
      <c r="AR371" s="9"/>
      <c r="AS371" s="9"/>
      <c r="AT371" s="9"/>
      <c r="AU371" s="9"/>
      <c r="AV371" s="9"/>
      <c r="AW371" s="9"/>
      <c r="AX371" s="9"/>
      <c r="AY371" s="9"/>
    </row>
    <row r="372" spans="1:51">
      <c r="A372" s="2"/>
      <c r="B372" s="2"/>
      <c r="C372" s="7"/>
      <c r="D372" s="7"/>
      <c r="E372" s="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9"/>
      <c r="AR372" s="9"/>
      <c r="AS372" s="9"/>
      <c r="AT372" s="9"/>
      <c r="AU372" s="9"/>
      <c r="AV372" s="9"/>
      <c r="AW372" s="9"/>
      <c r="AX372" s="9"/>
      <c r="AY372" s="9"/>
    </row>
    <row r="373" spans="1:51">
      <c r="A373" s="2"/>
      <c r="B373" s="2"/>
      <c r="C373" s="7"/>
      <c r="D373" s="7"/>
      <c r="E373" s="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9"/>
      <c r="AR373" s="9"/>
      <c r="AS373" s="9"/>
      <c r="AT373" s="9"/>
      <c r="AU373" s="9"/>
      <c r="AV373" s="9"/>
      <c r="AW373" s="9"/>
      <c r="AX373" s="9"/>
      <c r="AY373" s="9"/>
    </row>
    <row r="374" spans="1:51">
      <c r="A374" s="2"/>
      <c r="B374" s="2"/>
      <c r="C374" s="7"/>
      <c r="D374" s="7"/>
      <c r="E374" s="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9"/>
      <c r="AR374" s="9"/>
      <c r="AS374" s="9"/>
      <c r="AT374" s="9"/>
      <c r="AU374" s="9"/>
      <c r="AV374" s="9"/>
      <c r="AW374" s="9"/>
      <c r="AX374" s="9"/>
      <c r="AY374" s="9"/>
    </row>
    <row r="375" spans="1:51">
      <c r="A375" s="2"/>
      <c r="B375" s="2"/>
      <c r="C375" s="7"/>
      <c r="D375" s="7"/>
      <c r="E375" s="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9"/>
      <c r="AR375" s="9"/>
      <c r="AS375" s="9"/>
      <c r="AT375" s="9"/>
      <c r="AU375" s="9"/>
      <c r="AV375" s="9"/>
      <c r="AW375" s="9"/>
      <c r="AX375" s="9"/>
      <c r="AY375" s="9"/>
    </row>
    <row r="376" spans="1:51">
      <c r="A376" s="2"/>
      <c r="B376" s="2"/>
      <c r="C376" s="7"/>
      <c r="D376" s="7"/>
      <c r="E376" s="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9"/>
      <c r="AR376" s="9"/>
      <c r="AS376" s="9"/>
      <c r="AT376" s="9"/>
      <c r="AU376" s="9"/>
      <c r="AV376" s="9"/>
      <c r="AW376" s="9"/>
      <c r="AX376" s="9"/>
      <c r="AY376" s="9"/>
    </row>
    <row r="377" spans="1:51">
      <c r="A377" s="2"/>
      <c r="B377" s="2"/>
      <c r="C377" s="7"/>
      <c r="D377" s="7"/>
      <c r="E377" s="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9"/>
      <c r="AR377" s="9"/>
      <c r="AS377" s="9"/>
      <c r="AT377" s="9"/>
      <c r="AU377" s="9"/>
      <c r="AV377" s="9"/>
      <c r="AW377" s="9"/>
      <c r="AX377" s="9"/>
      <c r="AY377" s="9"/>
    </row>
    <row r="378" spans="1:51">
      <c r="A378" s="2"/>
      <c r="B378" s="2"/>
      <c r="C378" s="7"/>
      <c r="D378" s="7"/>
      <c r="E378" s="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>
      <c r="A379" s="2"/>
      <c r="B379" s="2"/>
      <c r="C379" s="7"/>
      <c r="D379" s="7"/>
      <c r="E379" s="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9"/>
      <c r="AR379" s="9"/>
      <c r="AS379" s="9"/>
      <c r="AT379" s="9"/>
      <c r="AU379" s="9"/>
      <c r="AV379" s="9"/>
      <c r="AW379" s="9"/>
      <c r="AX379" s="9"/>
      <c r="AY379" s="9"/>
    </row>
    <row r="380" spans="1:51">
      <c r="A380" s="2"/>
      <c r="B380" s="2"/>
      <c r="C380" s="7"/>
      <c r="D380" s="7"/>
      <c r="E380" s="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>
      <c r="A381" s="2"/>
      <c r="B381" s="2"/>
      <c r="C381" s="7"/>
      <c r="D381" s="7"/>
      <c r="E381" s="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9"/>
      <c r="AR381" s="9"/>
      <c r="AS381" s="9"/>
      <c r="AT381" s="9"/>
      <c r="AU381" s="9"/>
      <c r="AV381" s="9"/>
      <c r="AW381" s="9"/>
      <c r="AX381" s="9"/>
      <c r="AY381" s="9"/>
    </row>
    <row r="382" spans="1:51">
      <c r="A382" s="2"/>
      <c r="B382" s="2"/>
      <c r="C382" s="7"/>
      <c r="D382" s="7"/>
      <c r="E382" s="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9"/>
      <c r="AR382" s="9"/>
      <c r="AS382" s="9"/>
      <c r="AT382" s="9"/>
      <c r="AU382" s="9"/>
      <c r="AV382" s="9"/>
      <c r="AW382" s="9"/>
      <c r="AX382" s="9"/>
      <c r="AY382" s="9"/>
    </row>
    <row r="383" spans="1:51">
      <c r="A383" s="2"/>
      <c r="B383" s="2"/>
      <c r="C383" s="7"/>
      <c r="D383" s="7"/>
      <c r="E383" s="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9"/>
      <c r="AR383" s="9"/>
      <c r="AS383" s="9"/>
      <c r="AT383" s="9"/>
      <c r="AU383" s="9"/>
      <c r="AV383" s="9"/>
      <c r="AW383" s="9"/>
      <c r="AX383" s="9"/>
      <c r="AY383" s="9"/>
    </row>
    <row r="384" spans="1:51">
      <c r="A384" s="2"/>
      <c r="B384" s="2"/>
      <c r="C384" s="7"/>
      <c r="D384" s="7"/>
      <c r="E384" s="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>
      <c r="A385" s="2"/>
      <c r="B385" s="2"/>
      <c r="C385" s="7"/>
      <c r="D385" s="7"/>
      <c r="E385" s="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>
      <c r="A386" s="2"/>
      <c r="B386" s="2"/>
      <c r="C386" s="7"/>
      <c r="D386" s="7"/>
      <c r="E386" s="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>
      <c r="A387" s="2"/>
      <c r="B387" s="2"/>
      <c r="C387" s="7"/>
      <c r="D387" s="7"/>
      <c r="E387" s="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9"/>
      <c r="AR387" s="9"/>
      <c r="AS387" s="9"/>
      <c r="AT387" s="9"/>
      <c r="AU387" s="9"/>
      <c r="AV387" s="9"/>
      <c r="AW387" s="9"/>
      <c r="AX387" s="9"/>
      <c r="AY387" s="9"/>
    </row>
    <row r="388" spans="1:51">
      <c r="A388" s="2"/>
      <c r="B388" s="2"/>
      <c r="C388" s="7"/>
      <c r="D388" s="7"/>
      <c r="E388" s="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9"/>
      <c r="AR388" s="9"/>
      <c r="AS388" s="9"/>
      <c r="AT388" s="9"/>
      <c r="AU388" s="9"/>
      <c r="AV388" s="9"/>
      <c r="AW388" s="9"/>
      <c r="AX388" s="9"/>
      <c r="AY388" s="9"/>
    </row>
    <row r="389" spans="1:51">
      <c r="A389" s="2"/>
      <c r="B389" s="2"/>
      <c r="C389" s="7"/>
      <c r="D389" s="7"/>
      <c r="E389" s="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9"/>
      <c r="AR389" s="9"/>
      <c r="AS389" s="9"/>
      <c r="AT389" s="9"/>
      <c r="AU389" s="9"/>
      <c r="AV389" s="9"/>
      <c r="AW389" s="9"/>
      <c r="AX389" s="9"/>
      <c r="AY389" s="9"/>
    </row>
    <row r="390" spans="1:51">
      <c r="A390" s="2"/>
      <c r="B390" s="2"/>
      <c r="C390" s="7"/>
      <c r="D390" s="7"/>
      <c r="E390" s="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>
      <c r="A391" s="2"/>
      <c r="B391" s="2"/>
      <c r="C391" s="7"/>
      <c r="D391" s="7"/>
      <c r="E391" s="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9"/>
      <c r="AR391" s="9"/>
      <c r="AS391" s="9"/>
      <c r="AT391" s="9"/>
      <c r="AU391" s="9"/>
      <c r="AV391" s="9"/>
      <c r="AW391" s="9"/>
      <c r="AX391" s="9"/>
      <c r="AY391" s="9"/>
    </row>
    <row r="392" spans="1:51">
      <c r="A392" s="2"/>
      <c r="B392" s="2"/>
      <c r="C392" s="7"/>
      <c r="D392" s="7"/>
      <c r="E392" s="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>
      <c r="A393" s="2"/>
      <c r="B393" s="2"/>
      <c r="C393" s="7"/>
      <c r="D393" s="7"/>
      <c r="E393" s="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>
      <c r="A394" s="2"/>
      <c r="B394" s="2"/>
      <c r="C394" s="7"/>
      <c r="D394" s="7"/>
      <c r="E394" s="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>
      <c r="A395" s="2"/>
      <c r="B395" s="2"/>
      <c r="C395" s="7"/>
      <c r="D395" s="7"/>
      <c r="E395" s="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>
      <c r="A396" s="2"/>
      <c r="B396" s="2"/>
      <c r="C396" s="7"/>
      <c r="D396" s="7"/>
      <c r="E396" s="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9"/>
      <c r="AR396" s="9"/>
      <c r="AS396" s="9"/>
      <c r="AT396" s="9"/>
      <c r="AU396" s="9"/>
      <c r="AV396" s="9"/>
      <c r="AW396" s="9"/>
      <c r="AX396" s="9"/>
      <c r="AY396" s="9"/>
    </row>
    <row r="397" spans="1:51">
      <c r="A397" s="2"/>
      <c r="B397" s="2"/>
      <c r="C397" s="7"/>
      <c r="D397" s="7"/>
      <c r="E397" s="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9"/>
      <c r="AR397" s="9"/>
      <c r="AS397" s="9"/>
      <c r="AT397" s="9"/>
      <c r="AU397" s="9"/>
      <c r="AV397" s="9"/>
      <c r="AW397" s="9"/>
      <c r="AX397" s="9"/>
      <c r="AY397" s="9"/>
    </row>
    <row r="398" spans="1:51">
      <c r="A398" s="2"/>
      <c r="B398" s="2"/>
      <c r="C398" s="7"/>
      <c r="D398" s="7"/>
      <c r="E398" s="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9"/>
      <c r="AR398" s="9"/>
      <c r="AS398" s="9"/>
      <c r="AT398" s="9"/>
      <c r="AU398" s="9"/>
      <c r="AV398" s="9"/>
      <c r="AW398" s="9"/>
      <c r="AX398" s="9"/>
      <c r="AY398" s="9"/>
    </row>
    <row r="399" spans="1:51">
      <c r="A399" s="2"/>
      <c r="B399" s="2"/>
      <c r="C399" s="7"/>
      <c r="D399" s="7"/>
      <c r="E399" s="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9"/>
      <c r="AR399" s="9"/>
      <c r="AS399" s="9"/>
      <c r="AT399" s="9"/>
      <c r="AU399" s="9"/>
      <c r="AV399" s="9"/>
      <c r="AW399" s="9"/>
      <c r="AX399" s="9"/>
      <c r="AY399" s="9"/>
    </row>
    <row r="400" spans="1:51">
      <c r="A400" s="2"/>
      <c r="B400" s="2"/>
      <c r="C400" s="7"/>
      <c r="D400" s="7"/>
      <c r="E400" s="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>
      <c r="A401" s="2"/>
      <c r="B401" s="2"/>
      <c r="C401" s="7"/>
      <c r="D401" s="7"/>
      <c r="E401" s="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>
      <c r="A402" s="2"/>
      <c r="B402" s="2"/>
      <c r="C402" s="7"/>
      <c r="D402" s="7"/>
      <c r="E402" s="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9"/>
      <c r="AR402" s="9"/>
      <c r="AS402" s="9"/>
      <c r="AT402" s="9"/>
      <c r="AU402" s="9"/>
      <c r="AV402" s="9"/>
      <c r="AW402" s="9"/>
      <c r="AX402" s="9"/>
      <c r="AY402" s="9"/>
    </row>
    <row r="403" spans="1:51">
      <c r="A403" s="2"/>
      <c r="B403" s="2"/>
      <c r="C403" s="7"/>
      <c r="D403" s="7"/>
      <c r="E403" s="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9"/>
      <c r="AR403" s="9"/>
      <c r="AS403" s="9"/>
      <c r="AT403" s="9"/>
      <c r="AU403" s="9"/>
      <c r="AV403" s="9"/>
      <c r="AW403" s="9"/>
      <c r="AX403" s="9"/>
      <c r="AY403" s="9"/>
    </row>
    <row r="404" spans="1:51">
      <c r="A404" s="2"/>
      <c r="B404" s="2"/>
      <c r="C404" s="7"/>
      <c r="D404" s="7"/>
      <c r="E404" s="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9"/>
      <c r="AR404" s="9"/>
      <c r="AS404" s="9"/>
      <c r="AT404" s="9"/>
      <c r="AU404" s="9"/>
      <c r="AV404" s="9"/>
      <c r="AW404" s="9"/>
      <c r="AX404" s="9"/>
      <c r="AY404" s="9"/>
    </row>
    <row r="405" spans="1:51">
      <c r="A405" s="2"/>
      <c r="B405" s="2"/>
      <c r="C405" s="7"/>
      <c r="D405" s="7"/>
      <c r="E405" s="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>
      <c r="A406" s="2"/>
      <c r="B406" s="2"/>
      <c r="C406" s="7"/>
      <c r="D406" s="7"/>
      <c r="E406" s="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9"/>
      <c r="AR406" s="9"/>
      <c r="AS406" s="9"/>
      <c r="AT406" s="9"/>
      <c r="AU406" s="9"/>
      <c r="AV406" s="9"/>
      <c r="AW406" s="9"/>
      <c r="AX406" s="9"/>
      <c r="AY406" s="9"/>
    </row>
    <row r="407" spans="1:51">
      <c r="A407" s="2"/>
      <c r="B407" s="2"/>
      <c r="C407" s="7"/>
      <c r="D407" s="7"/>
      <c r="E407" s="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9"/>
      <c r="AR407" s="9"/>
      <c r="AS407" s="9"/>
      <c r="AT407" s="9"/>
      <c r="AU407" s="9"/>
      <c r="AV407" s="9"/>
      <c r="AW407" s="9"/>
      <c r="AX407" s="9"/>
      <c r="AY407" s="9"/>
    </row>
    <row r="408" spans="1:51">
      <c r="A408" s="2"/>
      <c r="B408" s="2"/>
      <c r="C408" s="7"/>
      <c r="D408" s="7"/>
      <c r="E408" s="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>
      <c r="A409" s="2"/>
      <c r="B409" s="2"/>
      <c r="C409" s="7"/>
      <c r="D409" s="7"/>
      <c r="E409" s="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>
      <c r="A410" s="2"/>
      <c r="B410" s="2"/>
      <c r="C410" s="7"/>
      <c r="D410" s="7"/>
      <c r="E410" s="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9"/>
      <c r="AR410" s="9"/>
      <c r="AS410" s="9"/>
      <c r="AT410" s="9"/>
      <c r="AU410" s="9"/>
      <c r="AV410" s="9"/>
      <c r="AW410" s="9"/>
      <c r="AX410" s="9"/>
      <c r="AY410" s="9"/>
    </row>
    <row r="411" spans="1:51">
      <c r="A411" s="2"/>
      <c r="B411" s="2"/>
      <c r="C411" s="7"/>
      <c r="D411" s="7"/>
      <c r="E411" s="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9"/>
      <c r="AR411" s="9"/>
      <c r="AS411" s="9"/>
      <c r="AT411" s="9"/>
      <c r="AU411" s="9"/>
      <c r="AV411" s="9"/>
      <c r="AW411" s="9"/>
      <c r="AX411" s="9"/>
      <c r="AY411" s="9"/>
    </row>
    <row r="412" spans="1:51">
      <c r="A412" s="2"/>
      <c r="B412" s="2"/>
      <c r="C412" s="7"/>
      <c r="D412" s="7"/>
      <c r="E412" s="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9"/>
      <c r="AR412" s="9"/>
      <c r="AS412" s="9"/>
      <c r="AT412" s="9"/>
      <c r="AU412" s="9"/>
      <c r="AV412" s="9"/>
      <c r="AW412" s="9"/>
      <c r="AX412" s="9"/>
      <c r="AY412" s="9"/>
    </row>
    <row r="413" spans="1:51">
      <c r="A413" s="2"/>
      <c r="B413" s="2"/>
      <c r="C413" s="7"/>
      <c r="D413" s="7"/>
      <c r="E413" s="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9"/>
      <c r="AR413" s="9"/>
      <c r="AS413" s="9"/>
      <c r="AT413" s="9"/>
      <c r="AU413" s="9"/>
      <c r="AV413" s="9"/>
      <c r="AW413" s="9"/>
      <c r="AX413" s="9"/>
      <c r="AY413" s="9"/>
    </row>
    <row r="414" spans="1:51">
      <c r="A414" s="2"/>
      <c r="B414" s="2"/>
      <c r="C414" s="7"/>
      <c r="D414" s="7"/>
      <c r="E414" s="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9"/>
      <c r="AR414" s="9"/>
      <c r="AS414" s="9"/>
      <c r="AT414" s="9"/>
      <c r="AU414" s="9"/>
      <c r="AV414" s="9"/>
      <c r="AW414" s="9"/>
      <c r="AX414" s="9"/>
      <c r="AY414" s="9"/>
    </row>
    <row r="415" spans="1:51">
      <c r="A415" s="2"/>
      <c r="B415" s="2"/>
      <c r="C415" s="7"/>
      <c r="D415" s="7"/>
      <c r="E415" s="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9"/>
      <c r="AR415" s="9"/>
      <c r="AS415" s="9"/>
      <c r="AT415" s="9"/>
      <c r="AU415" s="9"/>
      <c r="AV415" s="9"/>
      <c r="AW415" s="9"/>
      <c r="AX415" s="9"/>
      <c r="AY415" s="9"/>
    </row>
    <row r="416" spans="1:51">
      <c r="A416" s="2"/>
      <c r="B416" s="2"/>
      <c r="C416" s="7"/>
      <c r="D416" s="7"/>
      <c r="E416" s="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9"/>
      <c r="AR416" s="9"/>
      <c r="AS416" s="9"/>
      <c r="AT416" s="9"/>
      <c r="AU416" s="9"/>
      <c r="AV416" s="9"/>
      <c r="AW416" s="9"/>
      <c r="AX416" s="9"/>
      <c r="AY416" s="9"/>
    </row>
    <row r="417" spans="1:51">
      <c r="A417" s="2"/>
      <c r="B417" s="2"/>
      <c r="C417" s="7"/>
      <c r="D417" s="7"/>
      <c r="E417" s="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9"/>
      <c r="AR417" s="9"/>
      <c r="AS417" s="9"/>
      <c r="AT417" s="9"/>
      <c r="AU417" s="9"/>
      <c r="AV417" s="9"/>
      <c r="AW417" s="9"/>
      <c r="AX417" s="9"/>
      <c r="AY417" s="9"/>
    </row>
    <row r="418" spans="1:51">
      <c r="A418" s="2"/>
      <c r="B418" s="2"/>
      <c r="C418" s="7"/>
      <c r="D418" s="7"/>
      <c r="E418" s="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9"/>
      <c r="AR418" s="9"/>
      <c r="AS418" s="9"/>
      <c r="AT418" s="9"/>
      <c r="AU418" s="9"/>
      <c r="AV418" s="9"/>
      <c r="AW418" s="9"/>
      <c r="AX418" s="9"/>
      <c r="AY418" s="9"/>
    </row>
    <row r="419" spans="1:51">
      <c r="A419" s="2"/>
      <c r="B419" s="2"/>
      <c r="C419" s="7"/>
      <c r="D419" s="7"/>
      <c r="E419" s="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9"/>
      <c r="AR419" s="9"/>
      <c r="AS419" s="9"/>
      <c r="AT419" s="9"/>
      <c r="AU419" s="9"/>
      <c r="AV419" s="9"/>
      <c r="AW419" s="9"/>
      <c r="AX419" s="9"/>
      <c r="AY419" s="9"/>
    </row>
    <row r="420" spans="1:51">
      <c r="A420" s="2"/>
      <c r="B420" s="2"/>
      <c r="C420" s="7"/>
      <c r="D420" s="7"/>
      <c r="E420" s="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9"/>
      <c r="AR420" s="9"/>
      <c r="AS420" s="9"/>
      <c r="AT420" s="9"/>
      <c r="AU420" s="9"/>
      <c r="AV420" s="9"/>
      <c r="AW420" s="9"/>
      <c r="AX420" s="9"/>
      <c r="AY420" s="9"/>
    </row>
    <row r="421" spans="1:51">
      <c r="A421" s="2"/>
      <c r="B421" s="2"/>
      <c r="C421" s="7"/>
      <c r="D421" s="7"/>
      <c r="E421" s="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9"/>
      <c r="AR421" s="9"/>
      <c r="AS421" s="9"/>
      <c r="AT421" s="9"/>
      <c r="AU421" s="9"/>
      <c r="AV421" s="9"/>
      <c r="AW421" s="9"/>
      <c r="AX421" s="9"/>
      <c r="AY421" s="9"/>
    </row>
    <row r="422" spans="1:51">
      <c r="A422" s="2"/>
      <c r="B422" s="2"/>
      <c r="C422" s="7"/>
      <c r="D422" s="7"/>
      <c r="E422" s="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9"/>
      <c r="AR422" s="9"/>
      <c r="AS422" s="9"/>
      <c r="AT422" s="9"/>
      <c r="AU422" s="9"/>
      <c r="AV422" s="9"/>
      <c r="AW422" s="9"/>
      <c r="AX422" s="9"/>
      <c r="AY422" s="9"/>
    </row>
    <row r="423" spans="1:51">
      <c r="A423" s="2"/>
      <c r="B423" s="2"/>
      <c r="C423" s="7"/>
      <c r="D423" s="7"/>
      <c r="E423" s="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9"/>
      <c r="AR423" s="9"/>
      <c r="AS423" s="9"/>
      <c r="AT423" s="9"/>
      <c r="AU423" s="9"/>
      <c r="AV423" s="9"/>
      <c r="AW423" s="9"/>
      <c r="AX423" s="9"/>
      <c r="AY423" s="9"/>
    </row>
    <row r="424" spans="1:51">
      <c r="A424" s="2"/>
      <c r="B424" s="2"/>
      <c r="C424" s="7"/>
      <c r="D424" s="7"/>
      <c r="E424" s="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9"/>
      <c r="AR424" s="9"/>
      <c r="AS424" s="9"/>
      <c r="AT424" s="9"/>
      <c r="AU424" s="9"/>
      <c r="AV424" s="9"/>
      <c r="AW424" s="9"/>
      <c r="AX424" s="9"/>
      <c r="AY424" s="9"/>
    </row>
    <row r="425" spans="1:51">
      <c r="A425" s="2"/>
      <c r="B425" s="2"/>
      <c r="C425" s="7"/>
      <c r="D425" s="7"/>
      <c r="E425" s="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9"/>
      <c r="AR425" s="9"/>
      <c r="AS425" s="9"/>
      <c r="AT425" s="9"/>
      <c r="AU425" s="9"/>
      <c r="AV425" s="9"/>
      <c r="AW425" s="9"/>
      <c r="AX425" s="9"/>
      <c r="AY425" s="9"/>
    </row>
    <row r="426" spans="1:51">
      <c r="A426" s="2"/>
      <c r="B426" s="2"/>
      <c r="C426" s="7"/>
      <c r="D426" s="7"/>
      <c r="E426" s="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9"/>
      <c r="AR426" s="9"/>
      <c r="AS426" s="9"/>
      <c r="AT426" s="9"/>
      <c r="AU426" s="9"/>
      <c r="AV426" s="9"/>
      <c r="AW426" s="9"/>
      <c r="AX426" s="9"/>
      <c r="AY426" s="9"/>
    </row>
    <row r="427" spans="1:51">
      <c r="A427" s="2"/>
      <c r="B427" s="2"/>
      <c r="C427" s="7"/>
      <c r="D427" s="7"/>
      <c r="E427" s="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9"/>
      <c r="AR427" s="9"/>
      <c r="AS427" s="9"/>
      <c r="AT427" s="9"/>
      <c r="AU427" s="9"/>
      <c r="AV427" s="9"/>
      <c r="AW427" s="9"/>
      <c r="AX427" s="9"/>
      <c r="AY427" s="9"/>
    </row>
    <row r="428" spans="1:51">
      <c r="A428" s="2"/>
      <c r="B428" s="2"/>
      <c r="C428" s="7"/>
      <c r="D428" s="7"/>
      <c r="E428" s="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9"/>
      <c r="AR428" s="9"/>
      <c r="AS428" s="9"/>
      <c r="AT428" s="9"/>
      <c r="AU428" s="9"/>
      <c r="AV428" s="9"/>
      <c r="AW428" s="9"/>
      <c r="AX428" s="9"/>
      <c r="AY428" s="9"/>
    </row>
    <row r="429" spans="1:51">
      <c r="A429" s="2"/>
      <c r="B429" s="2"/>
      <c r="C429" s="7"/>
      <c r="D429" s="7"/>
      <c r="E429" s="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9"/>
      <c r="AR429" s="9"/>
      <c r="AS429" s="9"/>
      <c r="AT429" s="9"/>
      <c r="AU429" s="9"/>
      <c r="AV429" s="9"/>
      <c r="AW429" s="9"/>
      <c r="AX429" s="9"/>
      <c r="AY429" s="9"/>
    </row>
    <row r="430" spans="1:51">
      <c r="A430" s="2"/>
      <c r="B430" s="2"/>
      <c r="C430" s="7"/>
      <c r="D430" s="7"/>
      <c r="E430" s="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9"/>
      <c r="AR430" s="9"/>
      <c r="AS430" s="9"/>
      <c r="AT430" s="9"/>
      <c r="AU430" s="9"/>
      <c r="AV430" s="9"/>
      <c r="AW430" s="9"/>
      <c r="AX430" s="9"/>
      <c r="AY430" s="9"/>
    </row>
    <row r="431" spans="1:51">
      <c r="A431" s="2"/>
      <c r="B431" s="2"/>
      <c r="C431" s="7"/>
      <c r="D431" s="7"/>
      <c r="E431" s="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9"/>
      <c r="AR431" s="9"/>
      <c r="AS431" s="9"/>
      <c r="AT431" s="9"/>
      <c r="AU431" s="9"/>
      <c r="AV431" s="9"/>
      <c r="AW431" s="9"/>
      <c r="AX431" s="9"/>
      <c r="AY431" s="9"/>
    </row>
    <row r="432" spans="1:51">
      <c r="A432" s="2"/>
      <c r="B432" s="2"/>
      <c r="C432" s="7"/>
      <c r="D432" s="7"/>
      <c r="E432" s="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9"/>
      <c r="AR432" s="9"/>
      <c r="AS432" s="9"/>
      <c r="AT432" s="9"/>
      <c r="AU432" s="9"/>
      <c r="AV432" s="9"/>
      <c r="AW432" s="9"/>
      <c r="AX432" s="9"/>
      <c r="AY432" s="9"/>
    </row>
    <row r="433" spans="1:51">
      <c r="A433" s="2"/>
      <c r="B433" s="2"/>
      <c r="C433" s="7"/>
      <c r="D433" s="7"/>
      <c r="E433" s="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9"/>
      <c r="AR433" s="9"/>
      <c r="AS433" s="9"/>
      <c r="AT433" s="9"/>
      <c r="AU433" s="9"/>
      <c r="AV433" s="9"/>
      <c r="AW433" s="9"/>
      <c r="AX433" s="9"/>
      <c r="AY433" s="9"/>
    </row>
    <row r="434" spans="1:51">
      <c r="A434" s="2"/>
      <c r="B434" s="2"/>
      <c r="C434" s="7"/>
      <c r="D434" s="7"/>
      <c r="E434" s="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9"/>
      <c r="AR434" s="9"/>
      <c r="AS434" s="9"/>
      <c r="AT434" s="9"/>
      <c r="AU434" s="9"/>
      <c r="AV434" s="9"/>
      <c r="AW434" s="9"/>
      <c r="AX434" s="9"/>
      <c r="AY434" s="9"/>
    </row>
    <row r="435" spans="1:51">
      <c r="A435" s="2"/>
      <c r="B435" s="2"/>
      <c r="C435" s="7"/>
      <c r="D435" s="7"/>
      <c r="E435" s="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9"/>
      <c r="AR435" s="9"/>
      <c r="AS435" s="9"/>
      <c r="AT435" s="9"/>
      <c r="AU435" s="9"/>
      <c r="AV435" s="9"/>
      <c r="AW435" s="9"/>
      <c r="AX435" s="9"/>
      <c r="AY435" s="9"/>
    </row>
    <row r="436" spans="1:51">
      <c r="A436" s="2"/>
      <c r="B436" s="2"/>
      <c r="C436" s="7"/>
      <c r="D436" s="7"/>
      <c r="E436" s="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9"/>
      <c r="AR436" s="9"/>
      <c r="AS436" s="9"/>
      <c r="AT436" s="9"/>
      <c r="AU436" s="9"/>
      <c r="AV436" s="9"/>
      <c r="AW436" s="9"/>
      <c r="AX436" s="9"/>
      <c r="AY436" s="9"/>
    </row>
    <row r="437" spans="1:51">
      <c r="A437" s="2"/>
      <c r="B437" s="2"/>
      <c r="C437" s="7"/>
      <c r="D437" s="7"/>
      <c r="E437" s="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9"/>
      <c r="AR437" s="9"/>
      <c r="AS437" s="9"/>
      <c r="AT437" s="9"/>
      <c r="AU437" s="9"/>
      <c r="AV437" s="9"/>
      <c r="AW437" s="9"/>
      <c r="AX437" s="9"/>
      <c r="AY437" s="9"/>
    </row>
    <row r="438" spans="1:51">
      <c r="A438" s="2"/>
      <c r="B438" s="2"/>
      <c r="C438" s="7"/>
      <c r="D438" s="7"/>
      <c r="E438" s="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9"/>
      <c r="AR438" s="9"/>
      <c r="AS438" s="9"/>
      <c r="AT438" s="9"/>
      <c r="AU438" s="9"/>
      <c r="AV438" s="9"/>
      <c r="AW438" s="9"/>
      <c r="AX438" s="9"/>
      <c r="AY438" s="9"/>
    </row>
    <row r="439" spans="1:51">
      <c r="A439" s="2"/>
      <c r="B439" s="2"/>
      <c r="C439" s="7"/>
      <c r="D439" s="7"/>
      <c r="E439" s="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9"/>
      <c r="AR439" s="9"/>
      <c r="AS439" s="9"/>
      <c r="AT439" s="9"/>
      <c r="AU439" s="9"/>
      <c r="AV439" s="9"/>
      <c r="AW439" s="9"/>
      <c r="AX439" s="9"/>
      <c r="AY439" s="9"/>
    </row>
    <row r="440" spans="1:51">
      <c r="A440" s="2"/>
      <c r="B440" s="2"/>
      <c r="C440" s="7"/>
      <c r="D440" s="7"/>
      <c r="E440" s="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9"/>
      <c r="AR440" s="9"/>
      <c r="AS440" s="9"/>
      <c r="AT440" s="9"/>
      <c r="AU440" s="9"/>
      <c r="AV440" s="9"/>
      <c r="AW440" s="9"/>
      <c r="AX440" s="9"/>
      <c r="AY440" s="9"/>
    </row>
    <row r="441" spans="1:51">
      <c r="A441" s="2"/>
      <c r="B441" s="2"/>
      <c r="C441" s="7"/>
      <c r="D441" s="7"/>
      <c r="E441" s="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9"/>
      <c r="AR441" s="9"/>
      <c r="AS441" s="9"/>
      <c r="AT441" s="9"/>
      <c r="AU441" s="9"/>
      <c r="AV441" s="9"/>
      <c r="AW441" s="9"/>
      <c r="AX441" s="9"/>
      <c r="AY441" s="9"/>
    </row>
    <row r="442" spans="1:51">
      <c r="A442" s="2"/>
      <c r="B442" s="2"/>
      <c r="C442" s="7"/>
      <c r="D442" s="7"/>
      <c r="E442" s="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9"/>
      <c r="AR442" s="9"/>
      <c r="AS442" s="9"/>
      <c r="AT442" s="9"/>
      <c r="AU442" s="9"/>
      <c r="AV442" s="9"/>
      <c r="AW442" s="9"/>
      <c r="AX442" s="9"/>
      <c r="AY442" s="9"/>
    </row>
    <row r="443" spans="1:51">
      <c r="A443" s="2"/>
      <c r="B443" s="2"/>
      <c r="C443" s="7"/>
      <c r="D443" s="7"/>
      <c r="E443" s="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9"/>
      <c r="AR443" s="9"/>
      <c r="AS443" s="9"/>
      <c r="AT443" s="9"/>
      <c r="AU443" s="9"/>
      <c r="AV443" s="9"/>
      <c r="AW443" s="9"/>
      <c r="AX443" s="9"/>
      <c r="AY443" s="9"/>
    </row>
    <row r="444" spans="1:51">
      <c r="A444" s="2"/>
      <c r="B444" s="2"/>
      <c r="C444" s="7"/>
      <c r="D444" s="7"/>
      <c r="E444" s="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9"/>
      <c r="AR444" s="9"/>
      <c r="AS444" s="9"/>
      <c r="AT444" s="9"/>
      <c r="AU444" s="9"/>
      <c r="AV444" s="9"/>
      <c r="AW444" s="9"/>
      <c r="AX444" s="9"/>
      <c r="AY444" s="9"/>
    </row>
    <row r="445" spans="1:51">
      <c r="A445" s="2"/>
      <c r="B445" s="2"/>
      <c r="C445" s="7"/>
      <c r="D445" s="7"/>
      <c r="E445" s="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9"/>
      <c r="AR445" s="9"/>
      <c r="AS445" s="9"/>
      <c r="AT445" s="9"/>
      <c r="AU445" s="9"/>
      <c r="AV445" s="9"/>
      <c r="AW445" s="9"/>
      <c r="AX445" s="9"/>
      <c r="AY445" s="9"/>
    </row>
    <row r="446" spans="1:51">
      <c r="A446" s="2"/>
      <c r="B446" s="2"/>
      <c r="C446" s="7"/>
      <c r="D446" s="7"/>
      <c r="E446" s="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9"/>
      <c r="AR446" s="9"/>
      <c r="AS446" s="9"/>
      <c r="AT446" s="9"/>
      <c r="AU446" s="9"/>
      <c r="AV446" s="9"/>
      <c r="AW446" s="9"/>
      <c r="AX446" s="9"/>
      <c r="AY446" s="9"/>
    </row>
    <row r="447" spans="1:51">
      <c r="A447" s="2"/>
      <c r="B447" s="2"/>
      <c r="C447" s="7"/>
      <c r="D447" s="7"/>
      <c r="E447" s="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9"/>
      <c r="AR447" s="9"/>
      <c r="AS447" s="9"/>
      <c r="AT447" s="9"/>
      <c r="AU447" s="9"/>
      <c r="AV447" s="9"/>
      <c r="AW447" s="9"/>
      <c r="AX447" s="9"/>
      <c r="AY447" s="9"/>
    </row>
    <row r="448" spans="1:51">
      <c r="A448" s="2"/>
      <c r="B448" s="2"/>
      <c r="C448" s="7"/>
      <c r="D448" s="7"/>
      <c r="E448" s="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9"/>
      <c r="AR448" s="9"/>
      <c r="AS448" s="9"/>
      <c r="AT448" s="9"/>
      <c r="AU448" s="9"/>
      <c r="AV448" s="9"/>
      <c r="AW448" s="9"/>
      <c r="AX448" s="9"/>
      <c r="AY448" s="9"/>
    </row>
    <row r="449" spans="1:51">
      <c r="A449" s="2"/>
      <c r="B449" s="2"/>
      <c r="C449" s="7"/>
      <c r="D449" s="7"/>
      <c r="E449" s="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9"/>
      <c r="AR449" s="9"/>
      <c r="AS449" s="9"/>
      <c r="AT449" s="9"/>
      <c r="AU449" s="9"/>
      <c r="AV449" s="9"/>
      <c r="AW449" s="9"/>
      <c r="AX449" s="9"/>
      <c r="AY449" s="9"/>
    </row>
    <row r="450" spans="1:51">
      <c r="A450" s="2"/>
      <c r="B450" s="2"/>
      <c r="C450" s="7"/>
      <c r="D450" s="7"/>
      <c r="E450" s="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9"/>
      <c r="AR450" s="9"/>
      <c r="AS450" s="9"/>
      <c r="AT450" s="9"/>
      <c r="AU450" s="9"/>
      <c r="AV450" s="9"/>
      <c r="AW450" s="9"/>
      <c r="AX450" s="9"/>
      <c r="AY450" s="9"/>
    </row>
    <row r="451" spans="1:51">
      <c r="A451" s="2"/>
      <c r="B451" s="2"/>
      <c r="C451" s="7"/>
      <c r="D451" s="7"/>
      <c r="E451" s="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9"/>
      <c r="AR451" s="9"/>
      <c r="AS451" s="9"/>
      <c r="AT451" s="9"/>
      <c r="AU451" s="9"/>
      <c r="AV451" s="9"/>
      <c r="AW451" s="9"/>
      <c r="AX451" s="9"/>
      <c r="AY451" s="9"/>
    </row>
    <row r="452" spans="1:51">
      <c r="A452" s="2"/>
      <c r="B452" s="2"/>
      <c r="C452" s="7"/>
      <c r="D452" s="7"/>
      <c r="E452" s="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9"/>
      <c r="AR452" s="9"/>
      <c r="AS452" s="9"/>
      <c r="AT452" s="9"/>
      <c r="AU452" s="9"/>
      <c r="AV452" s="9"/>
      <c r="AW452" s="9"/>
      <c r="AX452" s="9"/>
      <c r="AY452" s="9"/>
    </row>
    <row r="453" spans="1:51">
      <c r="A453" s="2"/>
      <c r="B453" s="2"/>
      <c r="C453" s="7"/>
      <c r="D453" s="7"/>
      <c r="E453" s="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9"/>
      <c r="AR453" s="9"/>
      <c r="AS453" s="9"/>
      <c r="AT453" s="9"/>
      <c r="AU453" s="9"/>
      <c r="AV453" s="9"/>
      <c r="AW453" s="9"/>
      <c r="AX453" s="9"/>
      <c r="AY453" s="9"/>
    </row>
    <row r="454" spans="1:51">
      <c r="A454" s="2"/>
      <c r="B454" s="2"/>
      <c r="C454" s="7"/>
      <c r="D454" s="7"/>
      <c r="E454" s="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9"/>
      <c r="AR454" s="9"/>
      <c r="AS454" s="9"/>
      <c r="AT454" s="9"/>
      <c r="AU454" s="9"/>
      <c r="AV454" s="9"/>
      <c r="AW454" s="9"/>
      <c r="AX454" s="9"/>
      <c r="AY454" s="9"/>
    </row>
    <row r="455" spans="1:51">
      <c r="A455" s="2"/>
      <c r="B455" s="2"/>
      <c r="C455" s="7"/>
      <c r="D455" s="7"/>
      <c r="E455" s="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9"/>
      <c r="AR455" s="9"/>
      <c r="AS455" s="9"/>
      <c r="AT455" s="9"/>
      <c r="AU455" s="9"/>
      <c r="AV455" s="9"/>
      <c r="AW455" s="9"/>
      <c r="AX455" s="9"/>
      <c r="AY455" s="9"/>
    </row>
    <row r="456" spans="1:51">
      <c r="A456" s="2"/>
      <c r="B456" s="2"/>
      <c r="C456" s="7"/>
      <c r="D456" s="7"/>
      <c r="E456" s="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9"/>
      <c r="AR456" s="9"/>
      <c r="AS456" s="9"/>
      <c r="AT456" s="9"/>
      <c r="AU456" s="9"/>
      <c r="AV456" s="9"/>
      <c r="AW456" s="9"/>
      <c r="AX456" s="9"/>
      <c r="AY456" s="9"/>
    </row>
    <row r="457" spans="1:51">
      <c r="A457" s="2"/>
      <c r="B457" s="2"/>
      <c r="C457" s="7"/>
      <c r="D457" s="7"/>
      <c r="E457" s="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9"/>
      <c r="AR457" s="9"/>
      <c r="AS457" s="9"/>
      <c r="AT457" s="9"/>
      <c r="AU457" s="9"/>
      <c r="AV457" s="9"/>
      <c r="AW457" s="9"/>
      <c r="AX457" s="9"/>
      <c r="AY457" s="9"/>
    </row>
    <row r="458" spans="1:51">
      <c r="A458" s="2"/>
      <c r="B458" s="2"/>
      <c r="C458" s="7"/>
      <c r="D458" s="7"/>
      <c r="E458" s="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9"/>
      <c r="AR458" s="9"/>
      <c r="AS458" s="9"/>
      <c r="AT458" s="9"/>
      <c r="AU458" s="9"/>
      <c r="AV458" s="9"/>
      <c r="AW458" s="9"/>
      <c r="AX458" s="9"/>
      <c r="AY458" s="9"/>
    </row>
    <row r="459" spans="1:51">
      <c r="A459" s="2"/>
      <c r="B459" s="2"/>
      <c r="C459" s="7"/>
      <c r="D459" s="7"/>
      <c r="E459" s="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9"/>
      <c r="AR459" s="9"/>
      <c r="AS459" s="9"/>
      <c r="AT459" s="9"/>
      <c r="AU459" s="9"/>
      <c r="AV459" s="9"/>
      <c r="AW459" s="9"/>
      <c r="AX459" s="9"/>
      <c r="AY459" s="9"/>
    </row>
    <row r="460" spans="1:51">
      <c r="A460" s="2"/>
      <c r="B460" s="2"/>
      <c r="C460" s="7"/>
      <c r="D460" s="7"/>
      <c r="E460" s="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9"/>
      <c r="AR460" s="9"/>
      <c r="AS460" s="9"/>
      <c r="AT460" s="9"/>
      <c r="AU460" s="9"/>
      <c r="AV460" s="9"/>
      <c r="AW460" s="9"/>
      <c r="AX460" s="9"/>
      <c r="AY460" s="9"/>
    </row>
    <row r="461" spans="1:51">
      <c r="A461" s="2"/>
      <c r="B461" s="2"/>
      <c r="C461" s="7"/>
      <c r="D461" s="7"/>
      <c r="E461" s="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9"/>
      <c r="AR461" s="9"/>
      <c r="AS461" s="9"/>
      <c r="AT461" s="9"/>
      <c r="AU461" s="9"/>
      <c r="AV461" s="9"/>
      <c r="AW461" s="9"/>
      <c r="AX461" s="9"/>
      <c r="AY461" s="9"/>
    </row>
    <row r="462" spans="1:51">
      <c r="A462" s="2"/>
      <c r="B462" s="2"/>
      <c r="C462" s="7"/>
      <c r="D462" s="7"/>
      <c r="E462" s="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9"/>
      <c r="AR462" s="9"/>
      <c r="AS462" s="9"/>
      <c r="AT462" s="9"/>
      <c r="AU462" s="9"/>
      <c r="AV462" s="9"/>
      <c r="AW462" s="9"/>
      <c r="AX462" s="9"/>
      <c r="AY462" s="9"/>
    </row>
    <row r="463" spans="1:51">
      <c r="A463" s="2"/>
      <c r="B463" s="2"/>
      <c r="C463" s="7"/>
      <c r="D463" s="7"/>
      <c r="E463" s="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9"/>
      <c r="AR463" s="9"/>
      <c r="AS463" s="9"/>
      <c r="AT463" s="9"/>
      <c r="AU463" s="9"/>
      <c r="AV463" s="9"/>
      <c r="AW463" s="9"/>
      <c r="AX463" s="9"/>
      <c r="AY463" s="9"/>
    </row>
    <row r="464" spans="1:51">
      <c r="A464" s="2"/>
      <c r="B464" s="2"/>
      <c r="C464" s="7"/>
      <c r="D464" s="7"/>
      <c r="E464" s="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9"/>
      <c r="AR464" s="9"/>
      <c r="AS464" s="9"/>
      <c r="AT464" s="9"/>
      <c r="AU464" s="9"/>
      <c r="AV464" s="9"/>
      <c r="AW464" s="9"/>
      <c r="AX464" s="9"/>
      <c r="AY464" s="9"/>
    </row>
    <row r="465" spans="1:51">
      <c r="A465" s="2"/>
      <c r="B465" s="2"/>
      <c r="C465" s="7"/>
      <c r="D465" s="7"/>
      <c r="E465" s="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9"/>
      <c r="AR465" s="9"/>
      <c r="AS465" s="9"/>
      <c r="AT465" s="9"/>
      <c r="AU465" s="9"/>
      <c r="AV465" s="9"/>
      <c r="AW465" s="9"/>
      <c r="AX465" s="9"/>
      <c r="AY465" s="9"/>
    </row>
    <row r="466" spans="1:51">
      <c r="A466" s="2"/>
      <c r="B466" s="2"/>
      <c r="C466" s="7"/>
      <c r="D466" s="7"/>
      <c r="E466" s="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9"/>
      <c r="AR466" s="9"/>
      <c r="AS466" s="9"/>
      <c r="AT466" s="9"/>
      <c r="AU466" s="9"/>
      <c r="AV466" s="9"/>
      <c r="AW466" s="9"/>
      <c r="AX466" s="9"/>
      <c r="AY466" s="9"/>
    </row>
    <row r="467" spans="1:51">
      <c r="A467" s="2"/>
      <c r="B467" s="2"/>
      <c r="C467" s="7"/>
      <c r="D467" s="7"/>
      <c r="E467" s="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9"/>
      <c r="AR467" s="9"/>
      <c r="AS467" s="9"/>
      <c r="AT467" s="9"/>
      <c r="AU467" s="9"/>
      <c r="AV467" s="9"/>
      <c r="AW467" s="9"/>
      <c r="AX467" s="9"/>
      <c r="AY467" s="9"/>
    </row>
    <row r="468" spans="1:51">
      <c r="A468" s="2"/>
      <c r="B468" s="2"/>
      <c r="C468" s="7"/>
      <c r="D468" s="7"/>
      <c r="E468" s="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9"/>
      <c r="AR468" s="9"/>
      <c r="AS468" s="9"/>
      <c r="AT468" s="9"/>
      <c r="AU468" s="9"/>
      <c r="AV468" s="9"/>
      <c r="AW468" s="9"/>
      <c r="AX468" s="9"/>
      <c r="AY468" s="9"/>
    </row>
    <row r="469" spans="1:51">
      <c r="A469" s="2"/>
      <c r="B469" s="2"/>
      <c r="C469" s="7"/>
      <c r="D469" s="7"/>
      <c r="E469" s="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9"/>
      <c r="AR469" s="9"/>
      <c r="AS469" s="9"/>
      <c r="AT469" s="9"/>
      <c r="AU469" s="9"/>
      <c r="AV469" s="9"/>
      <c r="AW469" s="9"/>
      <c r="AX469" s="9"/>
      <c r="AY469" s="9"/>
    </row>
    <row r="470" spans="1:51">
      <c r="A470" s="2"/>
      <c r="B470" s="2"/>
      <c r="C470" s="7"/>
      <c r="D470" s="7"/>
      <c r="E470" s="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9"/>
      <c r="AR470" s="9"/>
      <c r="AS470" s="9"/>
      <c r="AT470" s="9"/>
      <c r="AU470" s="9"/>
      <c r="AV470" s="9"/>
      <c r="AW470" s="9"/>
      <c r="AX470" s="9"/>
      <c r="AY470" s="9"/>
    </row>
    <row r="471" spans="1:51">
      <c r="A471" s="2"/>
      <c r="B471" s="2"/>
      <c r="C471" s="7"/>
      <c r="D471" s="7"/>
      <c r="E471" s="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9"/>
      <c r="AR471" s="9"/>
      <c r="AS471" s="9"/>
      <c r="AT471" s="9"/>
      <c r="AU471" s="9"/>
      <c r="AV471" s="9"/>
      <c r="AW471" s="9"/>
      <c r="AX471" s="9"/>
      <c r="AY471" s="9"/>
    </row>
    <row r="472" spans="1:51">
      <c r="A472" s="2"/>
      <c r="B472" s="2"/>
      <c r="C472" s="7"/>
      <c r="D472" s="7"/>
      <c r="E472" s="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9"/>
      <c r="AR472" s="9"/>
      <c r="AS472" s="9"/>
      <c r="AT472" s="9"/>
      <c r="AU472" s="9"/>
      <c r="AV472" s="9"/>
      <c r="AW472" s="9"/>
      <c r="AX472" s="9"/>
      <c r="AY472" s="9"/>
    </row>
    <row r="473" spans="1:51">
      <c r="A473" s="2"/>
      <c r="B473" s="2"/>
      <c r="C473" s="7"/>
      <c r="D473" s="7"/>
      <c r="E473" s="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9"/>
      <c r="AR473" s="9"/>
      <c r="AS473" s="9"/>
      <c r="AT473" s="9"/>
      <c r="AU473" s="9"/>
      <c r="AV473" s="9"/>
      <c r="AW473" s="9"/>
      <c r="AX473" s="9"/>
      <c r="AY473" s="9"/>
    </row>
    <row r="474" spans="1:51">
      <c r="A474" s="2"/>
      <c r="B474" s="2"/>
      <c r="C474" s="7"/>
      <c r="D474" s="7"/>
      <c r="E474" s="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9"/>
      <c r="AR474" s="9"/>
      <c r="AS474" s="9"/>
      <c r="AT474" s="9"/>
      <c r="AU474" s="9"/>
      <c r="AV474" s="9"/>
      <c r="AW474" s="9"/>
      <c r="AX474" s="9"/>
      <c r="AY474" s="9"/>
    </row>
    <row r="475" spans="1:51">
      <c r="A475" s="2"/>
      <c r="B475" s="2"/>
      <c r="C475" s="7"/>
      <c r="D475" s="7"/>
      <c r="E475" s="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9"/>
      <c r="AR475" s="9"/>
      <c r="AS475" s="9"/>
      <c r="AT475" s="9"/>
      <c r="AU475" s="9"/>
      <c r="AV475" s="9"/>
      <c r="AW475" s="9"/>
      <c r="AX475" s="9"/>
      <c r="AY475" s="9"/>
    </row>
    <row r="476" spans="1:51">
      <c r="A476" s="2"/>
      <c r="B476" s="2"/>
      <c r="C476" s="7"/>
      <c r="D476" s="7"/>
      <c r="E476" s="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9"/>
      <c r="AR476" s="9"/>
      <c r="AS476" s="9"/>
      <c r="AT476" s="9"/>
      <c r="AU476" s="9"/>
      <c r="AV476" s="9"/>
      <c r="AW476" s="9"/>
      <c r="AX476" s="9"/>
      <c r="AY476" s="9"/>
    </row>
    <row r="477" spans="1:51">
      <c r="A477" s="2"/>
      <c r="B477" s="2"/>
      <c r="C477" s="7"/>
      <c r="D477" s="7"/>
      <c r="E477" s="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9"/>
      <c r="AR477" s="9"/>
      <c r="AS477" s="9"/>
      <c r="AT477" s="9"/>
      <c r="AU477" s="9"/>
      <c r="AV477" s="9"/>
      <c r="AW477" s="9"/>
      <c r="AX477" s="9"/>
      <c r="AY477" s="9"/>
    </row>
    <row r="478" spans="1:51">
      <c r="A478" s="2"/>
      <c r="B478" s="2"/>
      <c r="C478" s="7"/>
      <c r="D478" s="7"/>
      <c r="E478" s="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9"/>
      <c r="AR478" s="9"/>
      <c r="AS478" s="9"/>
      <c r="AT478" s="9"/>
      <c r="AU478" s="9"/>
      <c r="AV478" s="9"/>
      <c r="AW478" s="9"/>
      <c r="AX478" s="9"/>
      <c r="AY478" s="9"/>
    </row>
    <row r="479" spans="1:51">
      <c r="A479" s="2"/>
      <c r="B479" s="2"/>
      <c r="C479" s="7"/>
      <c r="D479" s="7"/>
      <c r="E479" s="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9"/>
      <c r="AR479" s="9"/>
      <c r="AS479" s="9"/>
      <c r="AT479" s="9"/>
      <c r="AU479" s="9"/>
      <c r="AV479" s="9"/>
      <c r="AW479" s="9"/>
      <c r="AX479" s="9"/>
      <c r="AY479" s="9"/>
    </row>
    <row r="480" spans="1:51">
      <c r="A480" s="2"/>
      <c r="B480" s="2"/>
      <c r="C480" s="7"/>
      <c r="D480" s="7"/>
      <c r="E480" s="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9"/>
      <c r="AR480" s="9"/>
      <c r="AS480" s="9"/>
      <c r="AT480" s="9"/>
      <c r="AU480" s="9"/>
      <c r="AV480" s="9"/>
      <c r="AW480" s="9"/>
      <c r="AX480" s="9"/>
      <c r="AY480" s="9"/>
    </row>
    <row r="481" spans="1:51">
      <c r="A481" s="2"/>
      <c r="B481" s="2"/>
      <c r="C481" s="7"/>
      <c r="D481" s="7"/>
      <c r="E481" s="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9"/>
      <c r="AR481" s="9"/>
      <c r="AS481" s="9"/>
      <c r="AT481" s="9"/>
      <c r="AU481" s="9"/>
      <c r="AV481" s="9"/>
      <c r="AW481" s="9"/>
      <c r="AX481" s="9"/>
      <c r="AY481" s="9"/>
    </row>
    <row r="482" spans="1:51">
      <c r="A482" s="2"/>
      <c r="B482" s="2"/>
      <c r="C482" s="7"/>
      <c r="D482" s="7"/>
      <c r="E482" s="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9"/>
      <c r="AR482" s="9"/>
      <c r="AS482" s="9"/>
      <c r="AT482" s="9"/>
      <c r="AU482" s="9"/>
      <c r="AV482" s="9"/>
      <c r="AW482" s="9"/>
      <c r="AX482" s="9"/>
      <c r="AY482" s="9"/>
    </row>
    <row r="483" spans="1:51">
      <c r="A483" s="2"/>
      <c r="B483" s="2"/>
      <c r="C483" s="7"/>
      <c r="D483" s="7"/>
      <c r="E483" s="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9"/>
      <c r="AR483" s="9"/>
      <c r="AS483" s="9"/>
      <c r="AT483" s="9"/>
      <c r="AU483" s="9"/>
      <c r="AV483" s="9"/>
      <c r="AW483" s="9"/>
      <c r="AX483" s="9"/>
      <c r="AY483" s="9"/>
    </row>
    <row r="484" spans="1:51">
      <c r="A484" s="2"/>
      <c r="B484" s="2"/>
      <c r="C484" s="7"/>
      <c r="D484" s="7"/>
      <c r="E484" s="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9"/>
      <c r="AR484" s="9"/>
      <c r="AS484" s="9"/>
      <c r="AT484" s="9"/>
      <c r="AU484" s="9"/>
      <c r="AV484" s="9"/>
      <c r="AW484" s="9"/>
      <c r="AX484" s="9"/>
      <c r="AY484" s="9"/>
    </row>
    <row r="485" spans="1:51">
      <c r="A485" s="2"/>
      <c r="B485" s="2"/>
      <c r="C485" s="7"/>
      <c r="D485" s="7"/>
      <c r="E485" s="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9"/>
      <c r="AR485" s="9"/>
      <c r="AS485" s="9"/>
      <c r="AT485" s="9"/>
      <c r="AU485" s="9"/>
      <c r="AV485" s="9"/>
      <c r="AW485" s="9"/>
      <c r="AX485" s="9"/>
      <c r="AY485" s="9"/>
    </row>
    <row r="486" spans="1:51">
      <c r="A486" s="2"/>
      <c r="B486" s="2"/>
      <c r="C486" s="7"/>
      <c r="D486" s="7"/>
      <c r="E486" s="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9"/>
      <c r="AR486" s="9"/>
      <c r="AS486" s="9"/>
      <c r="AT486" s="9"/>
      <c r="AU486" s="9"/>
      <c r="AV486" s="9"/>
      <c r="AW486" s="9"/>
      <c r="AX486" s="9"/>
      <c r="AY486" s="9"/>
    </row>
    <row r="487" spans="1:51">
      <c r="A487" s="2"/>
      <c r="B487" s="2"/>
      <c r="C487" s="7"/>
      <c r="D487" s="7"/>
      <c r="E487" s="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9"/>
      <c r="AR487" s="9"/>
      <c r="AS487" s="9"/>
      <c r="AT487" s="9"/>
      <c r="AU487" s="9"/>
      <c r="AV487" s="9"/>
      <c r="AW487" s="9"/>
      <c r="AX487" s="9"/>
      <c r="AY487" s="9"/>
    </row>
    <row r="488" spans="1:51">
      <c r="A488" s="2"/>
      <c r="B488" s="2"/>
      <c r="C488" s="7"/>
      <c r="D488" s="7"/>
      <c r="E488" s="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9"/>
      <c r="AR488" s="9"/>
      <c r="AS488" s="9"/>
      <c r="AT488" s="9"/>
      <c r="AU488" s="9"/>
      <c r="AV488" s="9"/>
      <c r="AW488" s="9"/>
      <c r="AX488" s="9"/>
      <c r="AY488" s="9"/>
    </row>
    <row r="489" spans="1:51">
      <c r="A489" s="2"/>
      <c r="B489" s="2"/>
      <c r="C489" s="7"/>
      <c r="D489" s="7"/>
      <c r="E489" s="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9"/>
      <c r="AR489" s="9"/>
      <c r="AS489" s="9"/>
      <c r="AT489" s="9"/>
      <c r="AU489" s="9"/>
      <c r="AV489" s="9"/>
      <c r="AW489" s="9"/>
      <c r="AX489" s="9"/>
      <c r="AY489" s="9"/>
    </row>
    <row r="490" spans="1:51">
      <c r="A490" s="2"/>
      <c r="B490" s="2"/>
      <c r="C490" s="7"/>
      <c r="D490" s="7"/>
      <c r="E490" s="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9"/>
      <c r="AR490" s="9"/>
      <c r="AS490" s="9"/>
      <c r="AT490" s="9"/>
      <c r="AU490" s="9"/>
      <c r="AV490" s="9"/>
      <c r="AW490" s="9"/>
      <c r="AX490" s="9"/>
      <c r="AY490" s="9"/>
    </row>
    <row r="491" spans="1:51">
      <c r="A491" s="2"/>
      <c r="B491" s="2"/>
      <c r="C491" s="7"/>
      <c r="D491" s="7"/>
      <c r="E491" s="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9"/>
      <c r="AR491" s="9"/>
      <c r="AS491" s="9"/>
      <c r="AT491" s="9"/>
      <c r="AU491" s="9"/>
      <c r="AV491" s="9"/>
      <c r="AW491" s="9"/>
      <c r="AX491" s="9"/>
      <c r="AY491" s="9"/>
    </row>
    <row r="492" spans="1:51">
      <c r="A492" s="2"/>
      <c r="B492" s="2"/>
      <c r="C492" s="7"/>
      <c r="D492" s="7"/>
      <c r="E492" s="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9"/>
      <c r="AR492" s="9"/>
      <c r="AS492" s="9"/>
      <c r="AT492" s="9"/>
      <c r="AU492" s="9"/>
      <c r="AV492" s="9"/>
      <c r="AW492" s="9"/>
      <c r="AX492" s="9"/>
      <c r="AY492" s="9"/>
    </row>
    <row r="493" spans="1:51">
      <c r="A493" s="2"/>
      <c r="B493" s="2"/>
      <c r="C493" s="7"/>
      <c r="D493" s="7"/>
      <c r="E493" s="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9"/>
      <c r="AR493" s="9"/>
      <c r="AS493" s="9"/>
      <c r="AT493" s="9"/>
      <c r="AU493" s="9"/>
      <c r="AV493" s="9"/>
      <c r="AW493" s="9"/>
      <c r="AX493" s="9"/>
      <c r="AY493" s="9"/>
    </row>
    <row r="494" spans="1:51">
      <c r="A494" s="2"/>
      <c r="B494" s="2"/>
      <c r="C494" s="7"/>
      <c r="D494" s="7"/>
      <c r="E494" s="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9"/>
      <c r="AR494" s="9"/>
      <c r="AS494" s="9"/>
      <c r="AT494" s="9"/>
      <c r="AU494" s="9"/>
      <c r="AV494" s="9"/>
      <c r="AW494" s="9"/>
      <c r="AX494" s="9"/>
      <c r="AY494" s="9"/>
    </row>
    <row r="495" spans="1:51">
      <c r="A495" s="2"/>
      <c r="B495" s="2"/>
      <c r="C495" s="7"/>
      <c r="D495" s="7"/>
      <c r="E495" s="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9"/>
      <c r="AR495" s="9"/>
      <c r="AS495" s="9"/>
      <c r="AT495" s="9"/>
      <c r="AU495" s="9"/>
      <c r="AV495" s="9"/>
      <c r="AW495" s="9"/>
      <c r="AX495" s="9"/>
      <c r="AY495" s="9"/>
    </row>
    <row r="496" spans="1:51">
      <c r="A496" s="2"/>
      <c r="B496" s="2"/>
      <c r="C496" s="7"/>
      <c r="D496" s="7"/>
      <c r="E496" s="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9"/>
      <c r="AR496" s="9"/>
      <c r="AS496" s="9"/>
      <c r="AT496" s="9"/>
      <c r="AU496" s="9"/>
      <c r="AV496" s="9"/>
      <c r="AW496" s="9"/>
      <c r="AX496" s="9"/>
      <c r="AY496" s="9"/>
    </row>
    <row r="497" spans="1:51">
      <c r="A497" s="2"/>
      <c r="B497" s="2"/>
      <c r="C497" s="7"/>
      <c r="D497" s="7"/>
      <c r="E497" s="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9"/>
      <c r="AR497" s="9"/>
      <c r="AS497" s="9"/>
      <c r="AT497" s="9"/>
      <c r="AU497" s="9"/>
      <c r="AV497" s="9"/>
      <c r="AW497" s="9"/>
      <c r="AX497" s="9"/>
      <c r="AY497" s="9"/>
    </row>
    <row r="498" spans="1:51">
      <c r="A498" s="2"/>
      <c r="B498" s="2"/>
      <c r="C498" s="7"/>
      <c r="D498" s="7"/>
      <c r="E498" s="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9"/>
      <c r="AR498" s="9"/>
      <c r="AS498" s="9"/>
      <c r="AT498" s="9"/>
      <c r="AU498" s="9"/>
      <c r="AV498" s="9"/>
      <c r="AW498" s="9"/>
      <c r="AX498" s="9"/>
      <c r="AY498" s="9"/>
    </row>
    <row r="499" spans="1:51">
      <c r="A499" s="2"/>
      <c r="B499" s="2"/>
      <c r="C499" s="7"/>
      <c r="D499" s="7"/>
      <c r="E499" s="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9"/>
      <c r="AR499" s="9"/>
      <c r="AS499" s="9"/>
      <c r="AT499" s="9"/>
      <c r="AU499" s="9"/>
      <c r="AV499" s="9"/>
      <c r="AW499" s="9"/>
      <c r="AX499" s="9"/>
      <c r="AY499" s="9"/>
    </row>
    <row r="500" spans="1:51">
      <c r="A500" s="2"/>
      <c r="B500" s="2"/>
      <c r="C500" s="7"/>
      <c r="D500" s="7"/>
      <c r="E500" s="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9"/>
      <c r="AR500" s="9"/>
      <c r="AS500" s="9"/>
      <c r="AT500" s="9"/>
      <c r="AU500" s="9"/>
      <c r="AV500" s="9"/>
      <c r="AW500" s="9"/>
      <c r="AX500" s="9"/>
      <c r="AY500" s="9"/>
    </row>
    <row r="501" spans="1:51">
      <c r="A501" s="2"/>
      <c r="B501" s="2"/>
      <c r="C501" s="7"/>
      <c r="D501" s="7"/>
      <c r="E501" s="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9"/>
      <c r="AR501" s="9"/>
      <c r="AS501" s="9"/>
      <c r="AT501" s="9"/>
      <c r="AU501" s="9"/>
      <c r="AV501" s="9"/>
      <c r="AW501" s="9"/>
      <c r="AX501" s="9"/>
      <c r="AY501" s="9"/>
    </row>
    <row r="502" spans="1:51">
      <c r="A502" s="2"/>
      <c r="B502" s="2"/>
      <c r="C502" s="7"/>
      <c r="D502" s="7"/>
      <c r="E502" s="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9"/>
      <c r="AR502" s="9"/>
      <c r="AS502" s="9"/>
      <c r="AT502" s="9"/>
      <c r="AU502" s="9"/>
      <c r="AV502" s="9"/>
      <c r="AW502" s="9"/>
      <c r="AX502" s="9"/>
      <c r="AY502" s="9"/>
    </row>
    <row r="503" spans="1:51">
      <c r="A503" s="2"/>
      <c r="B503" s="2"/>
      <c r="C503" s="7"/>
      <c r="D503" s="7"/>
      <c r="E503" s="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9"/>
      <c r="AR503" s="9"/>
      <c r="AS503" s="9"/>
      <c r="AT503" s="9"/>
      <c r="AU503" s="9"/>
      <c r="AV503" s="9"/>
      <c r="AW503" s="9"/>
      <c r="AX503" s="9"/>
      <c r="AY503" s="9"/>
    </row>
    <row r="504" spans="1:51">
      <c r="A504" s="2"/>
      <c r="B504" s="2"/>
      <c r="C504" s="7"/>
      <c r="D504" s="7"/>
      <c r="E504" s="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9"/>
      <c r="AR504" s="9"/>
      <c r="AS504" s="9"/>
      <c r="AT504" s="9"/>
      <c r="AU504" s="9"/>
      <c r="AV504" s="9"/>
      <c r="AW504" s="9"/>
      <c r="AX504" s="9"/>
      <c r="AY504" s="9"/>
    </row>
    <row r="505" spans="1:51">
      <c r="A505" s="2"/>
      <c r="B505" s="2"/>
      <c r="C505" s="7"/>
      <c r="D505" s="7"/>
      <c r="E505" s="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9"/>
      <c r="AR505" s="9"/>
      <c r="AS505" s="9"/>
      <c r="AT505" s="9"/>
      <c r="AU505" s="9"/>
      <c r="AV505" s="9"/>
      <c r="AW505" s="9"/>
      <c r="AX505" s="9"/>
      <c r="AY505" s="9"/>
    </row>
    <row r="506" spans="1:51">
      <c r="A506" s="2"/>
      <c r="B506" s="2"/>
      <c r="C506" s="7"/>
      <c r="D506" s="7"/>
      <c r="E506" s="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9"/>
      <c r="AR506" s="9"/>
      <c r="AS506" s="9"/>
      <c r="AT506" s="9"/>
      <c r="AU506" s="9"/>
      <c r="AV506" s="9"/>
      <c r="AW506" s="9"/>
      <c r="AX506" s="9"/>
      <c r="AY506" s="9"/>
    </row>
    <row r="507" spans="1:51">
      <c r="A507" s="2"/>
      <c r="B507" s="2"/>
      <c r="C507" s="7"/>
      <c r="D507" s="7"/>
      <c r="E507" s="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9"/>
      <c r="AR507" s="9"/>
      <c r="AS507" s="9"/>
      <c r="AT507" s="9"/>
      <c r="AU507" s="9"/>
      <c r="AV507" s="9"/>
      <c r="AW507" s="9"/>
      <c r="AX507" s="9"/>
      <c r="AY507" s="9"/>
    </row>
    <row r="508" spans="1:51">
      <c r="A508" s="2"/>
      <c r="B508" s="2"/>
      <c r="C508" s="7"/>
      <c r="D508" s="7"/>
      <c r="E508" s="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9"/>
      <c r="AR508" s="9"/>
      <c r="AS508" s="9"/>
      <c r="AT508" s="9"/>
      <c r="AU508" s="9"/>
      <c r="AV508" s="9"/>
      <c r="AW508" s="9"/>
      <c r="AX508" s="9"/>
      <c r="AY508" s="9"/>
    </row>
    <row r="509" spans="1:51">
      <c r="A509" s="2"/>
      <c r="B509" s="2"/>
      <c r="C509" s="7"/>
      <c r="D509" s="7"/>
      <c r="E509" s="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9"/>
      <c r="AR509" s="9"/>
      <c r="AS509" s="9"/>
      <c r="AT509" s="9"/>
      <c r="AU509" s="9"/>
      <c r="AV509" s="9"/>
      <c r="AW509" s="9"/>
      <c r="AX509" s="9"/>
      <c r="AY509" s="9"/>
    </row>
    <row r="510" spans="1:51">
      <c r="A510" s="2"/>
      <c r="B510" s="2"/>
      <c r="C510" s="7"/>
      <c r="D510" s="7"/>
      <c r="E510" s="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9"/>
      <c r="AR510" s="9"/>
      <c r="AS510" s="9"/>
      <c r="AT510" s="9"/>
      <c r="AU510" s="9"/>
      <c r="AV510" s="9"/>
      <c r="AW510" s="9"/>
      <c r="AX510" s="9"/>
      <c r="AY510" s="9"/>
    </row>
    <row r="511" spans="1:51">
      <c r="A511" s="2"/>
      <c r="B511" s="2"/>
      <c r="C511" s="7"/>
      <c r="D511" s="7"/>
      <c r="E511" s="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9"/>
      <c r="AR511" s="9"/>
      <c r="AS511" s="9"/>
      <c r="AT511" s="9"/>
      <c r="AU511" s="9"/>
      <c r="AV511" s="9"/>
      <c r="AW511" s="9"/>
      <c r="AX511" s="9"/>
      <c r="AY511" s="9"/>
    </row>
    <row r="512" spans="1:51">
      <c r="A512" s="2"/>
      <c r="B512" s="2"/>
      <c r="C512" s="7"/>
      <c r="D512" s="7"/>
      <c r="E512" s="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9"/>
      <c r="AR512" s="9"/>
      <c r="AS512" s="9"/>
      <c r="AT512" s="9"/>
      <c r="AU512" s="9"/>
      <c r="AV512" s="9"/>
      <c r="AW512" s="9"/>
      <c r="AX512" s="9"/>
      <c r="AY512" s="9"/>
    </row>
    <row r="513" spans="1:51">
      <c r="A513" s="2"/>
      <c r="B513" s="2"/>
      <c r="C513" s="7"/>
      <c r="D513" s="7"/>
      <c r="E513" s="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9"/>
      <c r="AR513" s="9"/>
      <c r="AS513" s="9"/>
      <c r="AT513" s="9"/>
      <c r="AU513" s="9"/>
      <c r="AV513" s="9"/>
      <c r="AW513" s="9"/>
      <c r="AX513" s="9"/>
      <c r="AY513" s="9"/>
    </row>
    <row r="514" spans="1:51">
      <c r="A514" s="2"/>
      <c r="B514" s="2"/>
      <c r="C514" s="7"/>
      <c r="D514" s="7"/>
      <c r="E514" s="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9"/>
      <c r="AR514" s="9"/>
      <c r="AS514" s="9"/>
      <c r="AT514" s="9"/>
      <c r="AU514" s="9"/>
      <c r="AV514" s="9"/>
      <c r="AW514" s="9"/>
      <c r="AX514" s="9"/>
      <c r="AY514" s="9"/>
    </row>
    <row r="515" spans="1:51">
      <c r="A515" s="2"/>
      <c r="B515" s="2"/>
      <c r="C515" s="7"/>
      <c r="D515" s="7"/>
      <c r="E515" s="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9"/>
      <c r="AR515" s="9"/>
      <c r="AS515" s="9"/>
      <c r="AT515" s="9"/>
      <c r="AU515" s="9"/>
      <c r="AV515" s="9"/>
      <c r="AW515" s="9"/>
      <c r="AX515" s="9"/>
      <c r="AY515" s="9"/>
    </row>
    <row r="516" spans="1:51">
      <c r="A516" s="2"/>
      <c r="B516" s="2"/>
      <c r="C516" s="7"/>
      <c r="D516" s="7"/>
      <c r="E516" s="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9"/>
      <c r="AR516" s="9"/>
      <c r="AS516" s="9"/>
      <c r="AT516" s="9"/>
      <c r="AU516" s="9"/>
      <c r="AV516" s="9"/>
      <c r="AW516" s="9"/>
      <c r="AX516" s="9"/>
      <c r="AY516" s="9"/>
    </row>
    <row r="517" spans="1:51">
      <c r="A517" s="2"/>
      <c r="B517" s="2"/>
      <c r="C517" s="7"/>
      <c r="D517" s="7"/>
      <c r="E517" s="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9"/>
      <c r="AR517" s="9"/>
      <c r="AS517" s="9"/>
      <c r="AT517" s="9"/>
      <c r="AU517" s="9"/>
      <c r="AV517" s="9"/>
      <c r="AW517" s="9"/>
      <c r="AX517" s="9"/>
      <c r="AY517" s="9"/>
    </row>
    <row r="518" spans="1:51">
      <c r="A518" s="2"/>
      <c r="B518" s="2"/>
      <c r="C518" s="7"/>
      <c r="D518" s="7"/>
      <c r="E518" s="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9"/>
      <c r="AR518" s="9"/>
      <c r="AS518" s="9"/>
      <c r="AT518" s="9"/>
      <c r="AU518" s="9"/>
      <c r="AV518" s="9"/>
      <c r="AW518" s="9"/>
      <c r="AX518" s="9"/>
      <c r="AY518" s="9"/>
    </row>
    <row r="519" spans="1:51">
      <c r="A519" s="2"/>
      <c r="B519" s="2"/>
      <c r="C519" s="7"/>
      <c r="D519" s="7"/>
      <c r="E519" s="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9"/>
      <c r="AR519" s="9"/>
      <c r="AS519" s="9"/>
      <c r="AT519" s="9"/>
      <c r="AU519" s="9"/>
      <c r="AV519" s="9"/>
      <c r="AW519" s="9"/>
      <c r="AX519" s="9"/>
      <c r="AY519" s="9"/>
    </row>
    <row r="520" spans="1:51">
      <c r="A520" s="2"/>
      <c r="B520" s="2"/>
      <c r="C520" s="7"/>
      <c r="D520" s="7"/>
      <c r="E520" s="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9"/>
      <c r="AR520" s="9"/>
      <c r="AS520" s="9"/>
      <c r="AT520" s="9"/>
      <c r="AU520" s="9"/>
      <c r="AV520" s="9"/>
      <c r="AW520" s="9"/>
      <c r="AX520" s="9"/>
      <c r="AY520" s="9"/>
    </row>
    <row r="521" spans="1:51">
      <c r="A521" s="2"/>
      <c r="B521" s="2"/>
      <c r="C521" s="7"/>
      <c r="D521" s="7"/>
      <c r="E521" s="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9"/>
      <c r="AR521" s="9"/>
      <c r="AS521" s="9"/>
      <c r="AT521" s="9"/>
      <c r="AU521" s="9"/>
      <c r="AV521" s="9"/>
      <c r="AW521" s="9"/>
      <c r="AX521" s="9"/>
      <c r="AY521" s="9"/>
    </row>
    <row r="522" spans="1:51">
      <c r="A522" s="2"/>
      <c r="B522" s="2"/>
      <c r="C522" s="7"/>
      <c r="D522" s="7"/>
      <c r="E522" s="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9"/>
      <c r="AR522" s="9"/>
      <c r="AS522" s="9"/>
      <c r="AT522" s="9"/>
      <c r="AU522" s="9"/>
      <c r="AV522" s="9"/>
      <c r="AW522" s="9"/>
      <c r="AX522" s="9"/>
      <c r="AY522" s="9"/>
    </row>
    <row r="523" spans="1:51">
      <c r="A523" s="2"/>
      <c r="B523" s="2"/>
      <c r="C523" s="7"/>
      <c r="D523" s="7"/>
      <c r="E523" s="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9"/>
      <c r="AR523" s="9"/>
      <c r="AS523" s="9"/>
      <c r="AT523" s="9"/>
      <c r="AU523" s="9"/>
      <c r="AV523" s="9"/>
      <c r="AW523" s="9"/>
      <c r="AX523" s="9"/>
      <c r="AY523" s="9"/>
    </row>
    <row r="524" spans="1:51">
      <c r="A524" s="2"/>
      <c r="B524" s="2"/>
      <c r="C524" s="7"/>
      <c r="D524" s="7"/>
      <c r="E524" s="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9"/>
      <c r="AR524" s="9"/>
      <c r="AS524" s="9"/>
      <c r="AT524" s="9"/>
      <c r="AU524" s="9"/>
      <c r="AV524" s="9"/>
      <c r="AW524" s="9"/>
      <c r="AX524" s="9"/>
      <c r="AY524" s="9"/>
    </row>
    <row r="525" spans="1:51">
      <c r="A525" s="2"/>
      <c r="B525" s="2"/>
      <c r="C525" s="7"/>
      <c r="D525" s="7"/>
      <c r="E525" s="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9"/>
      <c r="AR525" s="9"/>
      <c r="AS525" s="9"/>
      <c r="AT525" s="9"/>
      <c r="AU525" s="9"/>
      <c r="AV525" s="9"/>
      <c r="AW525" s="9"/>
      <c r="AX525" s="9"/>
      <c r="AY525" s="9"/>
    </row>
    <row r="526" spans="1:51">
      <c r="A526" s="2"/>
      <c r="B526" s="2"/>
      <c r="C526" s="7"/>
      <c r="D526" s="7"/>
      <c r="E526" s="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9"/>
      <c r="AR526" s="9"/>
      <c r="AS526" s="9"/>
      <c r="AT526" s="9"/>
      <c r="AU526" s="9"/>
      <c r="AV526" s="9"/>
      <c r="AW526" s="9"/>
      <c r="AX526" s="9"/>
      <c r="AY526" s="9"/>
    </row>
    <row r="527" spans="1:51">
      <c r="A527" s="2"/>
      <c r="B527" s="2"/>
      <c r="C527" s="7"/>
      <c r="D527" s="7"/>
      <c r="E527" s="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9"/>
      <c r="AR527" s="9"/>
      <c r="AS527" s="9"/>
      <c r="AT527" s="9"/>
      <c r="AU527" s="9"/>
      <c r="AV527" s="9"/>
      <c r="AW527" s="9"/>
      <c r="AX527" s="9"/>
      <c r="AY527" s="9"/>
    </row>
    <row r="528" spans="1:51">
      <c r="A528" s="2"/>
      <c r="B528" s="2"/>
      <c r="C528" s="7"/>
      <c r="D528" s="7"/>
      <c r="E528" s="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9"/>
      <c r="AR528" s="9"/>
      <c r="AS528" s="9"/>
      <c r="AT528" s="9"/>
      <c r="AU528" s="9"/>
      <c r="AV528" s="9"/>
      <c r="AW528" s="9"/>
      <c r="AX528" s="9"/>
      <c r="AY528" s="9"/>
    </row>
    <row r="529" spans="1:51">
      <c r="A529" s="2"/>
      <c r="B529" s="2"/>
      <c r="C529" s="7"/>
      <c r="D529" s="7"/>
      <c r="E529" s="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9"/>
      <c r="AR529" s="9"/>
      <c r="AS529" s="9"/>
      <c r="AT529" s="9"/>
      <c r="AU529" s="9"/>
      <c r="AV529" s="9"/>
      <c r="AW529" s="9"/>
      <c r="AX529" s="9"/>
      <c r="AY529" s="9"/>
    </row>
    <row r="530" spans="1:51">
      <c r="A530" s="2"/>
      <c r="B530" s="2"/>
      <c r="C530" s="7"/>
      <c r="D530" s="7"/>
      <c r="E530" s="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9"/>
      <c r="AR530" s="9"/>
      <c r="AS530" s="9"/>
      <c r="AT530" s="9"/>
      <c r="AU530" s="9"/>
      <c r="AV530" s="9"/>
      <c r="AW530" s="9"/>
      <c r="AX530" s="9"/>
      <c r="AY530" s="9"/>
    </row>
    <row r="531" spans="1:51">
      <c r="A531" s="2"/>
      <c r="B531" s="2"/>
      <c r="C531" s="7"/>
      <c r="D531" s="7"/>
      <c r="E531" s="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9"/>
      <c r="AR531" s="9"/>
      <c r="AS531" s="9"/>
      <c r="AT531" s="9"/>
      <c r="AU531" s="9"/>
      <c r="AV531" s="9"/>
      <c r="AW531" s="9"/>
      <c r="AX531" s="9"/>
      <c r="AY531" s="9"/>
    </row>
    <row r="532" spans="1:51">
      <c r="A532" s="2"/>
      <c r="B532" s="2"/>
      <c r="C532" s="7"/>
      <c r="D532" s="7"/>
      <c r="E532" s="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9"/>
      <c r="AR532" s="9"/>
      <c r="AS532" s="9"/>
      <c r="AT532" s="9"/>
      <c r="AU532" s="9"/>
      <c r="AV532" s="9"/>
      <c r="AW532" s="9"/>
      <c r="AX532" s="9"/>
      <c r="AY532" s="9"/>
    </row>
    <row r="533" spans="1:51">
      <c r="A533" s="2"/>
      <c r="B533" s="2"/>
      <c r="C533" s="7"/>
      <c r="D533" s="7"/>
      <c r="E533" s="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9"/>
      <c r="AR533" s="9"/>
      <c r="AS533" s="9"/>
      <c r="AT533" s="9"/>
      <c r="AU533" s="9"/>
      <c r="AV533" s="9"/>
      <c r="AW533" s="9"/>
      <c r="AX533" s="9"/>
      <c r="AY533" s="9"/>
    </row>
    <row r="534" spans="1:51">
      <c r="A534" s="2"/>
      <c r="B534" s="2"/>
      <c r="C534" s="7"/>
      <c r="D534" s="7"/>
      <c r="E534" s="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9"/>
      <c r="AR534" s="9"/>
      <c r="AS534" s="9"/>
      <c r="AT534" s="9"/>
      <c r="AU534" s="9"/>
      <c r="AV534" s="9"/>
      <c r="AW534" s="9"/>
      <c r="AX534" s="9"/>
      <c r="AY534" s="9"/>
    </row>
    <row r="535" spans="1:51">
      <c r="A535" s="2"/>
      <c r="B535" s="2"/>
      <c r="C535" s="7"/>
      <c r="D535" s="7"/>
      <c r="E535" s="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9"/>
      <c r="AR535" s="9"/>
      <c r="AS535" s="9"/>
      <c r="AT535" s="9"/>
      <c r="AU535" s="9"/>
      <c r="AV535" s="9"/>
      <c r="AW535" s="9"/>
      <c r="AX535" s="9"/>
      <c r="AY535" s="9"/>
    </row>
    <row r="536" spans="1:51">
      <c r="A536" s="2"/>
      <c r="B536" s="2"/>
      <c r="C536" s="7"/>
      <c r="D536" s="7"/>
      <c r="E536" s="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9"/>
      <c r="AR536" s="9"/>
      <c r="AS536" s="9"/>
      <c r="AT536" s="9"/>
      <c r="AU536" s="9"/>
      <c r="AV536" s="9"/>
      <c r="AW536" s="9"/>
      <c r="AX536" s="9"/>
      <c r="AY536" s="9"/>
    </row>
    <row r="537" spans="1:51">
      <c r="A537" s="2"/>
      <c r="B537" s="2"/>
      <c r="C537" s="7"/>
      <c r="D537" s="7"/>
      <c r="E537" s="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9"/>
      <c r="AR537" s="9"/>
      <c r="AS537" s="9"/>
      <c r="AT537" s="9"/>
      <c r="AU537" s="9"/>
      <c r="AV537" s="9"/>
      <c r="AW537" s="9"/>
      <c r="AX537" s="9"/>
      <c r="AY537" s="9"/>
    </row>
    <row r="538" spans="1:51">
      <c r="A538" s="2"/>
      <c r="B538" s="2"/>
      <c r="C538" s="7"/>
      <c r="D538" s="7"/>
      <c r="E538" s="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9"/>
      <c r="AR538" s="9"/>
      <c r="AS538" s="9"/>
      <c r="AT538" s="9"/>
      <c r="AU538" s="9"/>
      <c r="AV538" s="9"/>
      <c r="AW538" s="9"/>
      <c r="AX538" s="9"/>
      <c r="AY538" s="9"/>
    </row>
    <row r="539" spans="1:51">
      <c r="A539" s="2"/>
      <c r="B539" s="2"/>
      <c r="C539" s="7"/>
      <c r="D539" s="7"/>
      <c r="E539" s="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9"/>
      <c r="AR539" s="9"/>
      <c r="AS539" s="9"/>
      <c r="AT539" s="9"/>
      <c r="AU539" s="9"/>
      <c r="AV539" s="9"/>
      <c r="AW539" s="9"/>
      <c r="AX539" s="9"/>
      <c r="AY539" s="9"/>
    </row>
    <row r="540" spans="1:51">
      <c r="A540" s="2"/>
      <c r="B540" s="2"/>
      <c r="C540" s="7"/>
      <c r="D540" s="7"/>
      <c r="E540" s="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9"/>
      <c r="AR540" s="9"/>
      <c r="AS540" s="9"/>
      <c r="AT540" s="9"/>
      <c r="AU540" s="9"/>
      <c r="AV540" s="9"/>
      <c r="AW540" s="9"/>
      <c r="AX540" s="9"/>
      <c r="AY540" s="9"/>
    </row>
    <row r="541" spans="1:51">
      <c r="A541" s="2"/>
      <c r="B541" s="2"/>
      <c r="C541" s="7"/>
      <c r="D541" s="7"/>
      <c r="E541" s="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9"/>
      <c r="AR541" s="9"/>
      <c r="AS541" s="9"/>
      <c r="AT541" s="9"/>
      <c r="AU541" s="9"/>
      <c r="AV541" s="9"/>
      <c r="AW541" s="9"/>
      <c r="AX541" s="9"/>
      <c r="AY541" s="9"/>
    </row>
    <row r="542" spans="1:51">
      <c r="A542" s="2"/>
      <c r="B542" s="2"/>
      <c r="C542" s="7"/>
      <c r="D542" s="7"/>
      <c r="E542" s="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9"/>
      <c r="AR542" s="9"/>
      <c r="AS542" s="9"/>
      <c r="AT542" s="9"/>
      <c r="AU542" s="9"/>
      <c r="AV542" s="9"/>
      <c r="AW542" s="9"/>
      <c r="AX542" s="9"/>
      <c r="AY542" s="9"/>
    </row>
    <row r="543" spans="1:51">
      <c r="A543" s="2"/>
      <c r="B543" s="2"/>
      <c r="C543" s="7"/>
      <c r="D543" s="7"/>
      <c r="E543" s="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9"/>
      <c r="AR543" s="9"/>
      <c r="AS543" s="9"/>
      <c r="AT543" s="9"/>
      <c r="AU543" s="9"/>
      <c r="AV543" s="9"/>
      <c r="AW543" s="9"/>
      <c r="AX543" s="9"/>
      <c r="AY543" s="9"/>
    </row>
    <row r="544" spans="1:51">
      <c r="A544" s="2"/>
      <c r="B544" s="2"/>
      <c r="C544" s="7"/>
      <c r="D544" s="7"/>
      <c r="E544" s="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9"/>
      <c r="AR544" s="9"/>
      <c r="AS544" s="9"/>
      <c r="AT544" s="9"/>
      <c r="AU544" s="9"/>
      <c r="AV544" s="9"/>
      <c r="AW544" s="9"/>
      <c r="AX544" s="9"/>
      <c r="AY544" s="9"/>
    </row>
    <row r="545" spans="1:51">
      <c r="A545" s="2"/>
      <c r="B545" s="2"/>
      <c r="C545" s="7"/>
      <c r="D545" s="7"/>
      <c r="E545" s="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9"/>
      <c r="AR545" s="9"/>
      <c r="AS545" s="9"/>
      <c r="AT545" s="9"/>
      <c r="AU545" s="9"/>
      <c r="AV545" s="9"/>
      <c r="AW545" s="9"/>
      <c r="AX545" s="9"/>
      <c r="AY545" s="9"/>
    </row>
    <row r="546" spans="1:51">
      <c r="A546" s="2"/>
      <c r="B546" s="2"/>
      <c r="C546" s="7"/>
      <c r="D546" s="7"/>
      <c r="E546" s="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51">
      <c r="A547" s="2"/>
      <c r="B547" s="2"/>
      <c r="C547" s="7"/>
      <c r="D547" s="7"/>
      <c r="E547" s="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51">
      <c r="A548" s="2"/>
      <c r="B548" s="2"/>
      <c r="C548" s="7"/>
      <c r="D548" s="7"/>
      <c r="E548" s="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51">
      <c r="A549" s="2"/>
      <c r="B549" s="2"/>
      <c r="C549" s="7"/>
      <c r="D549" s="7"/>
      <c r="E549" s="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51">
      <c r="A550" s="2"/>
      <c r="B550" s="2"/>
      <c r="C550" s="7"/>
      <c r="D550" s="7"/>
      <c r="E550" s="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51">
      <c r="A551" s="2"/>
      <c r="B551" s="2"/>
      <c r="C551" s="7"/>
      <c r="D551" s="7"/>
      <c r="E551" s="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9"/>
      <c r="AR551" s="9"/>
      <c r="AS551" s="9"/>
      <c r="AT551" s="9"/>
      <c r="AU551" s="9"/>
      <c r="AV551" s="9"/>
      <c r="AW551" s="9"/>
      <c r="AX551" s="9"/>
      <c r="AY551" s="9"/>
    </row>
    <row r="552" spans="1:51">
      <c r="A552" s="2"/>
      <c r="B552" s="2"/>
      <c r="C552" s="7"/>
      <c r="D552" s="7"/>
      <c r="E552" s="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9"/>
      <c r="AR552" s="9"/>
      <c r="AS552" s="9"/>
      <c r="AT552" s="9"/>
      <c r="AU552" s="9"/>
      <c r="AV552" s="9"/>
      <c r="AW552" s="9"/>
      <c r="AX552" s="9"/>
      <c r="AY552" s="9"/>
    </row>
    <row r="553" spans="1:51">
      <c r="A553" s="2"/>
      <c r="B553" s="2"/>
      <c r="C553" s="7"/>
      <c r="D553" s="7"/>
      <c r="E553" s="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9"/>
      <c r="AR553" s="9"/>
      <c r="AS553" s="9"/>
      <c r="AT553" s="9"/>
      <c r="AU553" s="9"/>
      <c r="AV553" s="9"/>
      <c r="AW553" s="9"/>
      <c r="AX553" s="9"/>
      <c r="AY553" s="9"/>
    </row>
    <row r="554" spans="1:51">
      <c r="A554" s="2"/>
      <c r="B554" s="2"/>
      <c r="C554" s="7"/>
      <c r="D554" s="7"/>
      <c r="E554" s="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9"/>
      <c r="AR554" s="9"/>
      <c r="AS554" s="9"/>
      <c r="AT554" s="9"/>
      <c r="AU554" s="9"/>
      <c r="AV554" s="9"/>
      <c r="AW554" s="9"/>
      <c r="AX554" s="9"/>
      <c r="AY554" s="9"/>
    </row>
    <row r="555" spans="1:51">
      <c r="A555" s="2"/>
      <c r="B555" s="2"/>
      <c r="C555" s="7"/>
      <c r="D555" s="7"/>
      <c r="E555" s="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9"/>
      <c r="AR555" s="9"/>
      <c r="AS555" s="9"/>
      <c r="AT555" s="9"/>
      <c r="AU555" s="9"/>
      <c r="AV555" s="9"/>
      <c r="AW555" s="9"/>
      <c r="AX555" s="9"/>
      <c r="AY555" s="9"/>
    </row>
    <row r="556" spans="1:51">
      <c r="A556" s="2"/>
      <c r="B556" s="2"/>
      <c r="C556" s="7"/>
      <c r="D556" s="7"/>
      <c r="E556" s="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9"/>
      <c r="AR556" s="9"/>
      <c r="AS556" s="9"/>
      <c r="AT556" s="9"/>
      <c r="AU556" s="9"/>
      <c r="AV556" s="9"/>
      <c r="AW556" s="9"/>
      <c r="AX556" s="9"/>
      <c r="AY556" s="9"/>
    </row>
    <row r="557" spans="1:51">
      <c r="A557" s="2"/>
      <c r="B557" s="2"/>
      <c r="C557" s="7"/>
      <c r="D557" s="7"/>
      <c r="E557" s="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9"/>
      <c r="AR557" s="9"/>
      <c r="AS557" s="9"/>
      <c r="AT557" s="9"/>
      <c r="AU557" s="9"/>
      <c r="AV557" s="9"/>
      <c r="AW557" s="9"/>
      <c r="AX557" s="9"/>
      <c r="AY557" s="9"/>
    </row>
    <row r="558" spans="1:51">
      <c r="A558" s="2"/>
      <c r="B558" s="2"/>
      <c r="C558" s="7"/>
      <c r="D558" s="7"/>
      <c r="E558" s="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9"/>
      <c r="AR558" s="9"/>
      <c r="AS558" s="9"/>
      <c r="AT558" s="9"/>
      <c r="AU558" s="9"/>
      <c r="AV558" s="9"/>
      <c r="AW558" s="9"/>
      <c r="AX558" s="9"/>
      <c r="AY558" s="9"/>
    </row>
    <row r="559" spans="1:51">
      <c r="A559" s="2"/>
      <c r="B559" s="2"/>
      <c r="C559" s="7"/>
      <c r="D559" s="7"/>
      <c r="E559" s="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9"/>
      <c r="AR559" s="9"/>
      <c r="AS559" s="9"/>
      <c r="AT559" s="9"/>
      <c r="AU559" s="9"/>
      <c r="AV559" s="9"/>
      <c r="AW559" s="9"/>
      <c r="AX559" s="9"/>
      <c r="AY559" s="9"/>
    </row>
    <row r="560" spans="1:51">
      <c r="A560" s="2"/>
      <c r="B560" s="2"/>
      <c r="C560" s="7"/>
      <c r="D560" s="7"/>
      <c r="E560" s="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9"/>
      <c r="AR560" s="9"/>
      <c r="AS560" s="9"/>
      <c r="AT560" s="9"/>
      <c r="AU560" s="9"/>
      <c r="AV560" s="9"/>
      <c r="AW560" s="9"/>
      <c r="AX560" s="9"/>
      <c r="AY560" s="9"/>
    </row>
    <row r="561" spans="1:51">
      <c r="A561" s="2"/>
      <c r="B561" s="2"/>
      <c r="C561" s="7"/>
      <c r="D561" s="7"/>
      <c r="E561" s="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9"/>
      <c r="AR561" s="9"/>
      <c r="AS561" s="9"/>
      <c r="AT561" s="9"/>
      <c r="AU561" s="9"/>
      <c r="AV561" s="9"/>
      <c r="AW561" s="9"/>
      <c r="AX561" s="9"/>
      <c r="AY561" s="9"/>
    </row>
    <row r="562" spans="1:51">
      <c r="A562" s="2"/>
      <c r="B562" s="2"/>
      <c r="C562" s="7"/>
      <c r="D562" s="7"/>
      <c r="E562" s="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9"/>
      <c r="AR562" s="9"/>
      <c r="AS562" s="9"/>
      <c r="AT562" s="9"/>
      <c r="AU562" s="9"/>
      <c r="AV562" s="9"/>
      <c r="AW562" s="9"/>
      <c r="AX562" s="9"/>
      <c r="AY562" s="9"/>
    </row>
    <row r="563" spans="1:51">
      <c r="A563" s="2"/>
      <c r="B563" s="2"/>
      <c r="C563" s="7"/>
      <c r="D563" s="7"/>
      <c r="E563" s="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9"/>
      <c r="AR563" s="9"/>
      <c r="AS563" s="9"/>
      <c r="AT563" s="9"/>
      <c r="AU563" s="9"/>
      <c r="AV563" s="9"/>
      <c r="AW563" s="9"/>
      <c r="AX563" s="9"/>
      <c r="AY563" s="9"/>
    </row>
    <row r="564" spans="1:51">
      <c r="A564" s="2"/>
      <c r="B564" s="2"/>
      <c r="C564" s="7"/>
      <c r="D564" s="7"/>
      <c r="E564" s="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9"/>
      <c r="AR564" s="9"/>
      <c r="AS564" s="9"/>
      <c r="AT564" s="9"/>
      <c r="AU564" s="9"/>
      <c r="AV564" s="9"/>
      <c r="AW564" s="9"/>
      <c r="AX564" s="9"/>
      <c r="AY564" s="9"/>
    </row>
    <row r="565" spans="1:51">
      <c r="A565" s="2"/>
      <c r="B565" s="2"/>
      <c r="C565" s="7"/>
      <c r="D565" s="7"/>
      <c r="E565" s="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9"/>
      <c r="AR565" s="9"/>
      <c r="AS565" s="9"/>
      <c r="AT565" s="9"/>
      <c r="AU565" s="9"/>
      <c r="AV565" s="9"/>
      <c r="AW565" s="9"/>
      <c r="AX565" s="9"/>
      <c r="AY565" s="9"/>
    </row>
    <row r="566" spans="1:51">
      <c r="A566" s="2"/>
      <c r="B566" s="2"/>
      <c r="C566" s="7"/>
      <c r="D566" s="7"/>
      <c r="E566" s="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9"/>
      <c r="AR566" s="9"/>
      <c r="AS566" s="9"/>
      <c r="AT566" s="9"/>
      <c r="AU566" s="9"/>
      <c r="AV566" s="9"/>
      <c r="AW566" s="9"/>
      <c r="AX566" s="9"/>
      <c r="AY566" s="9"/>
    </row>
    <row r="567" spans="1:51">
      <c r="A567" s="2"/>
      <c r="B567" s="2"/>
      <c r="C567" s="7"/>
      <c r="D567" s="7"/>
      <c r="E567" s="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9"/>
      <c r="AR567" s="9"/>
      <c r="AS567" s="9"/>
      <c r="AT567" s="9"/>
      <c r="AU567" s="9"/>
      <c r="AV567" s="9"/>
      <c r="AW567" s="9"/>
      <c r="AX567" s="9"/>
      <c r="AY567" s="9"/>
    </row>
    <row r="568" spans="1:51">
      <c r="A568" s="2"/>
      <c r="B568" s="2"/>
      <c r="C568" s="7"/>
      <c r="D568" s="7"/>
      <c r="E568" s="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9"/>
      <c r="AR568" s="9"/>
      <c r="AS568" s="9"/>
      <c r="AT568" s="9"/>
      <c r="AU568" s="9"/>
      <c r="AV568" s="9"/>
      <c r="AW568" s="9"/>
      <c r="AX568" s="9"/>
      <c r="AY568" s="9"/>
    </row>
    <row r="569" spans="1:51">
      <c r="A569" s="2"/>
      <c r="B569" s="2"/>
      <c r="C569" s="7"/>
      <c r="D569" s="7"/>
      <c r="E569" s="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9"/>
      <c r="AR569" s="9"/>
      <c r="AS569" s="9"/>
      <c r="AT569" s="9"/>
      <c r="AU569" s="9"/>
      <c r="AV569" s="9"/>
      <c r="AW569" s="9"/>
      <c r="AX569" s="9"/>
      <c r="AY569" s="9"/>
    </row>
    <row r="570" spans="1:51">
      <c r="A570" s="2"/>
      <c r="B570" s="2"/>
      <c r="C570" s="7"/>
      <c r="D570" s="7"/>
      <c r="E570" s="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9"/>
      <c r="AR570" s="9"/>
      <c r="AS570" s="9"/>
      <c r="AT570" s="9"/>
      <c r="AU570" s="9"/>
      <c r="AV570" s="9"/>
      <c r="AW570" s="9"/>
      <c r="AX570" s="9"/>
      <c r="AY570" s="9"/>
    </row>
    <row r="571" spans="1:51">
      <c r="A571" s="2"/>
      <c r="B571" s="2"/>
      <c r="C571" s="7"/>
      <c r="D571" s="7"/>
      <c r="E571" s="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9"/>
      <c r="AR571" s="9"/>
      <c r="AS571" s="9"/>
      <c r="AT571" s="9"/>
      <c r="AU571" s="9"/>
      <c r="AV571" s="9"/>
      <c r="AW571" s="9"/>
      <c r="AX571" s="9"/>
      <c r="AY571" s="9"/>
    </row>
    <row r="572" spans="1:51">
      <c r="A572" s="2"/>
      <c r="B572" s="2"/>
      <c r="C572" s="7"/>
      <c r="D572" s="7"/>
      <c r="E572" s="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9"/>
      <c r="AR572" s="9"/>
      <c r="AS572" s="9"/>
      <c r="AT572" s="9"/>
      <c r="AU572" s="9"/>
      <c r="AV572" s="9"/>
      <c r="AW572" s="9"/>
      <c r="AX572" s="9"/>
      <c r="AY572" s="9"/>
    </row>
    <row r="573" spans="1:51">
      <c r="A573" s="2"/>
      <c r="B573" s="2"/>
      <c r="C573" s="7"/>
      <c r="D573" s="7"/>
      <c r="E573" s="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9"/>
      <c r="AR573" s="9"/>
      <c r="AS573" s="9"/>
      <c r="AT573" s="9"/>
      <c r="AU573" s="9"/>
      <c r="AV573" s="9"/>
      <c r="AW573" s="9"/>
      <c r="AX573" s="9"/>
      <c r="AY573" s="9"/>
    </row>
    <row r="574" spans="1:51">
      <c r="A574" s="2"/>
      <c r="B574" s="2"/>
      <c r="C574" s="7"/>
      <c r="D574" s="7"/>
      <c r="E574" s="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9"/>
      <c r="AR574" s="9"/>
      <c r="AS574" s="9"/>
      <c r="AT574" s="9"/>
      <c r="AU574" s="9"/>
      <c r="AV574" s="9"/>
      <c r="AW574" s="9"/>
      <c r="AX574" s="9"/>
      <c r="AY574" s="9"/>
    </row>
    <row r="575" spans="1:51">
      <c r="A575" s="2"/>
      <c r="B575" s="2"/>
      <c r="C575" s="7"/>
      <c r="D575" s="7"/>
      <c r="E575" s="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9"/>
      <c r="AR575" s="9"/>
      <c r="AS575" s="9"/>
      <c r="AT575" s="9"/>
      <c r="AU575" s="9"/>
      <c r="AV575" s="9"/>
      <c r="AW575" s="9"/>
      <c r="AX575" s="9"/>
      <c r="AY575" s="9"/>
    </row>
    <row r="576" spans="1:51">
      <c r="A576" s="2"/>
      <c r="B576" s="2"/>
      <c r="C576" s="7"/>
      <c r="D576" s="7"/>
      <c r="E576" s="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9"/>
      <c r="AR576" s="9"/>
      <c r="AS576" s="9"/>
      <c r="AT576" s="9"/>
      <c r="AU576" s="9"/>
      <c r="AV576" s="9"/>
      <c r="AW576" s="9"/>
      <c r="AX576" s="9"/>
      <c r="AY576" s="9"/>
    </row>
    <row r="577" spans="1:51">
      <c r="A577" s="2"/>
      <c r="B577" s="2"/>
      <c r="C577" s="7"/>
      <c r="D577" s="7"/>
      <c r="E577" s="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9"/>
      <c r="AR577" s="9"/>
      <c r="AS577" s="9"/>
      <c r="AT577" s="9"/>
      <c r="AU577" s="9"/>
      <c r="AV577" s="9"/>
      <c r="AW577" s="9"/>
      <c r="AX577" s="9"/>
      <c r="AY577" s="9"/>
    </row>
    <row r="578" spans="1:51">
      <c r="A578" s="2"/>
      <c r="B578" s="2"/>
      <c r="C578" s="7"/>
      <c r="D578" s="7"/>
      <c r="E578" s="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9"/>
      <c r="AR578" s="9"/>
      <c r="AS578" s="9"/>
      <c r="AT578" s="9"/>
      <c r="AU578" s="9"/>
      <c r="AV578" s="9"/>
      <c r="AW578" s="9"/>
      <c r="AX578" s="9"/>
      <c r="AY578" s="9"/>
    </row>
    <row r="579" spans="1:51">
      <c r="A579" s="2"/>
      <c r="B579" s="2"/>
      <c r="C579" s="7"/>
      <c r="D579" s="7"/>
      <c r="E579" s="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9"/>
      <c r="AR579" s="9"/>
      <c r="AS579" s="9"/>
      <c r="AT579" s="9"/>
      <c r="AU579" s="9"/>
      <c r="AV579" s="9"/>
      <c r="AW579" s="9"/>
      <c r="AX579" s="9"/>
      <c r="AY579" s="9"/>
    </row>
    <row r="580" spans="1:51">
      <c r="A580" s="2"/>
      <c r="B580" s="2"/>
      <c r="C580" s="7"/>
      <c r="D580" s="7"/>
      <c r="E580" s="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9"/>
      <c r="AR580" s="9"/>
      <c r="AS580" s="9"/>
      <c r="AT580" s="9"/>
      <c r="AU580" s="9"/>
      <c r="AV580" s="9"/>
      <c r="AW580" s="9"/>
      <c r="AX580" s="9"/>
      <c r="AY580" s="9"/>
    </row>
    <row r="581" spans="1:51">
      <c r="A581" s="2"/>
      <c r="B581" s="2"/>
      <c r="C581" s="7"/>
      <c r="D581" s="7"/>
      <c r="E581" s="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9"/>
      <c r="AR581" s="9"/>
      <c r="AS581" s="9"/>
      <c r="AT581" s="9"/>
      <c r="AU581" s="9"/>
      <c r="AV581" s="9"/>
      <c r="AW581" s="9"/>
      <c r="AX581" s="9"/>
      <c r="AY581" s="9"/>
    </row>
    <row r="582" spans="1:51">
      <c r="A582" s="2"/>
      <c r="B582" s="2"/>
      <c r="C582" s="7"/>
      <c r="D582" s="7"/>
      <c r="E582" s="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9"/>
      <c r="AR582" s="9"/>
      <c r="AS582" s="9"/>
      <c r="AT582" s="9"/>
      <c r="AU582" s="9"/>
      <c r="AV582" s="9"/>
      <c r="AW582" s="9"/>
      <c r="AX582" s="9"/>
      <c r="AY582" s="9"/>
    </row>
    <row r="583" spans="1:51">
      <c r="A583" s="2"/>
      <c r="B583" s="2"/>
      <c r="C583" s="7"/>
      <c r="D583" s="7"/>
      <c r="E583" s="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9"/>
      <c r="AR583" s="9"/>
      <c r="AS583" s="9"/>
      <c r="AT583" s="9"/>
      <c r="AU583" s="9"/>
      <c r="AV583" s="9"/>
      <c r="AW583" s="9"/>
      <c r="AX583" s="9"/>
      <c r="AY583" s="9"/>
    </row>
    <row r="584" spans="1:51">
      <c r="A584" s="2"/>
      <c r="B584" s="2"/>
      <c r="C584" s="7"/>
      <c r="D584" s="7"/>
      <c r="E584" s="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9"/>
      <c r="AR584" s="9"/>
      <c r="AS584" s="9"/>
      <c r="AT584" s="9"/>
      <c r="AU584" s="9"/>
      <c r="AV584" s="9"/>
      <c r="AW584" s="9"/>
      <c r="AX584" s="9"/>
      <c r="AY584" s="9"/>
    </row>
    <row r="585" spans="1:51">
      <c r="A585" s="2"/>
      <c r="B585" s="2"/>
      <c r="C585" s="7"/>
      <c r="D585" s="7"/>
      <c r="E585" s="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9"/>
      <c r="AR585" s="9"/>
      <c r="AS585" s="9"/>
      <c r="AT585" s="9"/>
      <c r="AU585" s="9"/>
      <c r="AV585" s="9"/>
      <c r="AW585" s="9"/>
      <c r="AX585" s="9"/>
      <c r="AY585" s="9"/>
    </row>
    <row r="586" spans="1:51">
      <c r="A586" s="2"/>
      <c r="B586" s="2"/>
      <c r="C586" s="7"/>
      <c r="D586" s="7"/>
      <c r="E586" s="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9"/>
      <c r="AR586" s="9"/>
      <c r="AS586" s="9"/>
      <c r="AT586" s="9"/>
      <c r="AU586" s="9"/>
      <c r="AV586" s="9"/>
      <c r="AW586" s="9"/>
      <c r="AX586" s="9"/>
      <c r="AY586" s="9"/>
    </row>
    <row r="587" spans="1:51">
      <c r="A587" s="2"/>
      <c r="B587" s="2"/>
      <c r="C587" s="7"/>
      <c r="D587" s="7"/>
      <c r="E587" s="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9"/>
      <c r="AR587" s="9"/>
      <c r="AS587" s="9"/>
      <c r="AT587" s="9"/>
      <c r="AU587" s="9"/>
      <c r="AV587" s="9"/>
      <c r="AW587" s="9"/>
      <c r="AX587" s="9"/>
      <c r="AY587" s="9"/>
    </row>
    <row r="588" spans="1:51">
      <c r="A588" s="2"/>
      <c r="B588" s="2"/>
      <c r="C588" s="7"/>
      <c r="D588" s="7"/>
      <c r="E588" s="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9"/>
      <c r="AR588" s="9"/>
      <c r="AS588" s="9"/>
      <c r="AT588" s="9"/>
      <c r="AU588" s="9"/>
      <c r="AV588" s="9"/>
      <c r="AW588" s="9"/>
      <c r="AX588" s="9"/>
      <c r="AY588" s="9"/>
    </row>
    <row r="589" spans="1:51">
      <c r="A589" s="2"/>
      <c r="B589" s="2"/>
      <c r="C589" s="7"/>
      <c r="D589" s="7"/>
      <c r="E589" s="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9"/>
      <c r="AR589" s="9"/>
      <c r="AS589" s="9"/>
      <c r="AT589" s="9"/>
      <c r="AU589" s="9"/>
      <c r="AV589" s="9"/>
      <c r="AW589" s="9"/>
      <c r="AX589" s="9"/>
      <c r="AY589" s="9"/>
    </row>
    <row r="590" spans="1:51">
      <c r="A590" s="2"/>
      <c r="B590" s="2"/>
      <c r="C590" s="7"/>
      <c r="D590" s="7"/>
      <c r="E590" s="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9"/>
      <c r="AR590" s="9"/>
      <c r="AS590" s="9"/>
      <c r="AT590" s="9"/>
      <c r="AU590" s="9"/>
      <c r="AV590" s="9"/>
      <c r="AW590" s="9"/>
      <c r="AX590" s="9"/>
      <c r="AY590" s="9"/>
    </row>
    <row r="591" spans="1:51">
      <c r="A591" s="2"/>
      <c r="B591" s="2"/>
      <c r="C591" s="7"/>
      <c r="D591" s="7"/>
      <c r="E591" s="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9"/>
      <c r="AR591" s="9"/>
      <c r="AS591" s="9"/>
      <c r="AT591" s="9"/>
      <c r="AU591" s="9"/>
      <c r="AV591" s="9"/>
      <c r="AW591" s="9"/>
      <c r="AX591" s="9"/>
      <c r="AY591" s="9"/>
    </row>
    <row r="592" spans="1:51">
      <c r="A592" s="2"/>
      <c r="B592" s="2"/>
      <c r="C592" s="7"/>
      <c r="D592" s="7"/>
      <c r="E592" s="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9"/>
      <c r="AR592" s="9"/>
      <c r="AS592" s="9"/>
      <c r="AT592" s="9"/>
      <c r="AU592" s="9"/>
      <c r="AV592" s="9"/>
      <c r="AW592" s="9"/>
      <c r="AX592" s="9"/>
      <c r="AY592" s="9"/>
    </row>
    <row r="593" spans="1:51">
      <c r="A593" s="2"/>
      <c r="B593" s="2"/>
      <c r="C593" s="7"/>
      <c r="D593" s="7"/>
      <c r="E593" s="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9"/>
      <c r="AR593" s="9"/>
      <c r="AS593" s="9"/>
      <c r="AT593" s="9"/>
      <c r="AU593" s="9"/>
      <c r="AV593" s="9"/>
      <c r="AW593" s="9"/>
      <c r="AX593" s="9"/>
      <c r="AY593" s="9"/>
    </row>
    <row r="594" spans="1:51">
      <c r="A594" s="2"/>
      <c r="B594" s="2"/>
      <c r="C594" s="7"/>
      <c r="D594" s="7"/>
      <c r="E594" s="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9"/>
      <c r="AR594" s="9"/>
      <c r="AS594" s="9"/>
      <c r="AT594" s="9"/>
      <c r="AU594" s="9"/>
      <c r="AV594" s="9"/>
      <c r="AW594" s="9"/>
      <c r="AX594" s="9"/>
      <c r="AY594" s="9"/>
    </row>
    <row r="595" spans="1:51">
      <c r="A595" s="2"/>
      <c r="B595" s="2"/>
      <c r="C595" s="7"/>
      <c r="D595" s="7"/>
      <c r="E595" s="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9"/>
      <c r="AR595" s="9"/>
      <c r="AS595" s="9"/>
      <c r="AT595" s="9"/>
      <c r="AU595" s="9"/>
      <c r="AV595" s="9"/>
      <c r="AW595" s="9"/>
      <c r="AX595" s="9"/>
      <c r="AY595" s="9"/>
    </row>
    <row r="596" spans="1:51">
      <c r="A596" s="2"/>
      <c r="B596" s="2"/>
      <c r="C596" s="7"/>
      <c r="D596" s="7"/>
      <c r="E596" s="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9"/>
      <c r="AR596" s="9"/>
      <c r="AS596" s="9"/>
      <c r="AT596" s="9"/>
      <c r="AU596" s="9"/>
      <c r="AV596" s="9"/>
      <c r="AW596" s="9"/>
      <c r="AX596" s="9"/>
      <c r="AY596" s="9"/>
    </row>
    <row r="597" spans="1:51">
      <c r="A597" s="2"/>
      <c r="B597" s="2"/>
      <c r="C597" s="7"/>
      <c r="D597" s="7"/>
      <c r="E597" s="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9"/>
      <c r="AR597" s="9"/>
      <c r="AS597" s="9"/>
      <c r="AT597" s="9"/>
      <c r="AU597" s="9"/>
      <c r="AV597" s="9"/>
      <c r="AW597" s="9"/>
      <c r="AX597" s="9"/>
      <c r="AY597" s="9"/>
    </row>
    <row r="598" spans="1:51">
      <c r="A598" s="2"/>
      <c r="B598" s="2"/>
      <c r="C598" s="7"/>
      <c r="D598" s="7"/>
      <c r="E598" s="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9"/>
      <c r="AR598" s="9"/>
      <c r="AS598" s="9"/>
      <c r="AT598" s="9"/>
      <c r="AU598" s="9"/>
      <c r="AV598" s="9"/>
      <c r="AW598" s="9"/>
      <c r="AX598" s="9"/>
      <c r="AY598" s="9"/>
    </row>
    <row r="599" spans="1:51">
      <c r="A599" s="2"/>
      <c r="B599" s="2"/>
      <c r="C599" s="7"/>
      <c r="D599" s="7"/>
      <c r="E599" s="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9"/>
      <c r="AR599" s="9"/>
      <c r="AS599" s="9"/>
      <c r="AT599" s="9"/>
      <c r="AU599" s="9"/>
      <c r="AV599" s="9"/>
      <c r="AW599" s="9"/>
      <c r="AX599" s="9"/>
      <c r="AY599" s="9"/>
    </row>
    <row r="600" spans="1:51">
      <c r="A600" s="2"/>
      <c r="B600" s="2"/>
      <c r="C600" s="7"/>
      <c r="D600" s="7"/>
      <c r="E600" s="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9"/>
      <c r="AR600" s="9"/>
      <c r="AS600" s="9"/>
      <c r="AT600" s="9"/>
      <c r="AU600" s="9"/>
      <c r="AV600" s="9"/>
      <c r="AW600" s="9"/>
      <c r="AX600" s="9"/>
      <c r="AY600" s="9"/>
    </row>
    <row r="601" spans="1:51">
      <c r="A601" s="2"/>
      <c r="B601" s="2"/>
      <c r="C601" s="7"/>
      <c r="D601" s="7"/>
      <c r="E601" s="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9"/>
      <c r="AR601" s="9"/>
      <c r="AS601" s="9"/>
      <c r="AT601" s="9"/>
      <c r="AU601" s="9"/>
      <c r="AV601" s="9"/>
      <c r="AW601" s="9"/>
      <c r="AX601" s="9"/>
      <c r="AY601" s="9"/>
    </row>
    <row r="602" spans="1:51">
      <c r="A602" s="2"/>
      <c r="B602" s="2"/>
      <c r="C602" s="7"/>
      <c r="D602" s="7"/>
      <c r="E602" s="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9"/>
      <c r="AR602" s="9"/>
      <c r="AS602" s="9"/>
      <c r="AT602" s="9"/>
      <c r="AU602" s="9"/>
      <c r="AV602" s="9"/>
      <c r="AW602" s="9"/>
      <c r="AX602" s="9"/>
      <c r="AY602" s="9"/>
    </row>
    <row r="603" spans="1:51">
      <c r="A603" s="2"/>
      <c r="B603" s="2"/>
      <c r="C603" s="7"/>
      <c r="D603" s="7"/>
      <c r="E603" s="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9"/>
      <c r="AR603" s="9"/>
      <c r="AS603" s="9"/>
      <c r="AT603" s="9"/>
      <c r="AU603" s="9"/>
      <c r="AV603" s="9"/>
      <c r="AW603" s="9"/>
      <c r="AX603" s="9"/>
      <c r="AY603" s="9"/>
    </row>
    <row r="604" spans="1:51">
      <c r="A604" s="2"/>
      <c r="B604" s="2"/>
      <c r="C604" s="7"/>
      <c r="D604" s="7"/>
      <c r="E604" s="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9"/>
      <c r="AR604" s="9"/>
      <c r="AS604" s="9"/>
      <c r="AT604" s="9"/>
      <c r="AU604" s="9"/>
      <c r="AV604" s="9"/>
      <c r="AW604" s="9"/>
      <c r="AX604" s="9"/>
      <c r="AY604" s="9"/>
    </row>
    <row r="605" spans="1:51">
      <c r="A605" s="2"/>
      <c r="B605" s="2"/>
      <c r="C605" s="7"/>
      <c r="D605" s="7"/>
      <c r="E605" s="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9"/>
      <c r="AR605" s="9"/>
      <c r="AS605" s="9"/>
      <c r="AT605" s="9"/>
      <c r="AU605" s="9"/>
      <c r="AV605" s="9"/>
      <c r="AW605" s="9"/>
      <c r="AX605" s="9"/>
      <c r="AY605" s="9"/>
    </row>
    <row r="606" spans="1:51">
      <c r="A606" s="2"/>
      <c r="B606" s="2"/>
      <c r="C606" s="7"/>
      <c r="D606" s="7"/>
      <c r="E606" s="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9"/>
      <c r="AR606" s="9"/>
      <c r="AS606" s="9"/>
      <c r="AT606" s="9"/>
      <c r="AU606" s="9"/>
      <c r="AV606" s="9"/>
      <c r="AW606" s="9"/>
      <c r="AX606" s="9"/>
      <c r="AY606" s="9"/>
    </row>
    <row r="607" spans="1:51">
      <c r="A607" s="2"/>
      <c r="B607" s="2"/>
      <c r="C607" s="7"/>
      <c r="D607" s="7"/>
      <c r="E607" s="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9"/>
      <c r="AR607" s="9"/>
      <c r="AS607" s="9"/>
      <c r="AT607" s="9"/>
      <c r="AU607" s="9"/>
      <c r="AV607" s="9"/>
      <c r="AW607" s="9"/>
      <c r="AX607" s="9"/>
      <c r="AY607" s="9"/>
    </row>
    <row r="608" spans="1:51">
      <c r="A608" s="2"/>
      <c r="B608" s="2"/>
      <c r="C608" s="7"/>
      <c r="D608" s="7"/>
      <c r="E608" s="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9"/>
      <c r="AR608" s="9"/>
      <c r="AS608" s="9"/>
      <c r="AT608" s="9"/>
      <c r="AU608" s="9"/>
      <c r="AV608" s="9"/>
      <c r="AW608" s="9"/>
      <c r="AX608" s="9"/>
      <c r="AY608" s="9"/>
    </row>
    <row r="609" spans="1:51">
      <c r="A609" s="2"/>
      <c r="B609" s="2"/>
      <c r="C609" s="7"/>
      <c r="D609" s="7"/>
      <c r="E609" s="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9"/>
      <c r="AR609" s="9"/>
      <c r="AS609" s="9"/>
      <c r="AT609" s="9"/>
      <c r="AU609" s="9"/>
      <c r="AV609" s="9"/>
      <c r="AW609" s="9"/>
      <c r="AX609" s="9"/>
      <c r="AY609" s="9"/>
    </row>
    <row r="610" spans="1:51">
      <c r="A610" s="2"/>
      <c r="B610" s="2"/>
      <c r="C610" s="7"/>
      <c r="D610" s="7"/>
      <c r="E610" s="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9"/>
      <c r="AR610" s="9"/>
      <c r="AS610" s="9"/>
      <c r="AT610" s="9"/>
      <c r="AU610" s="9"/>
      <c r="AV610" s="9"/>
      <c r="AW610" s="9"/>
      <c r="AX610" s="9"/>
      <c r="AY610" s="9"/>
    </row>
    <row r="611" spans="1:51">
      <c r="A611" s="2"/>
      <c r="B611" s="2"/>
      <c r="C611" s="7"/>
      <c r="D611" s="7"/>
      <c r="E611" s="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9"/>
      <c r="AR611" s="9"/>
      <c r="AS611" s="9"/>
      <c r="AT611" s="9"/>
      <c r="AU611" s="9"/>
      <c r="AV611" s="9"/>
      <c r="AW611" s="9"/>
      <c r="AX611" s="9"/>
      <c r="AY611" s="9"/>
    </row>
    <row r="612" spans="1:51">
      <c r="A612" s="2"/>
      <c r="B612" s="2"/>
      <c r="C612" s="7"/>
      <c r="D612" s="7"/>
      <c r="E612" s="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9"/>
      <c r="AR612" s="9"/>
      <c r="AS612" s="9"/>
      <c r="AT612" s="9"/>
      <c r="AU612" s="9"/>
      <c r="AV612" s="9"/>
      <c r="AW612" s="9"/>
      <c r="AX612" s="9"/>
      <c r="AY612" s="9"/>
    </row>
    <row r="613" spans="1:51">
      <c r="A613" s="2"/>
      <c r="B613" s="2"/>
      <c r="C613" s="7"/>
      <c r="D613" s="7"/>
      <c r="E613" s="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9"/>
      <c r="AR613" s="9"/>
      <c r="AS613" s="9"/>
      <c r="AT613" s="9"/>
      <c r="AU613" s="9"/>
      <c r="AV613" s="9"/>
      <c r="AW613" s="9"/>
      <c r="AX613" s="9"/>
      <c r="AY613" s="9"/>
    </row>
    <row r="614" spans="1:51">
      <c r="A614" s="2"/>
      <c r="B614" s="2"/>
      <c r="C614" s="7"/>
      <c r="D614" s="7"/>
      <c r="E614" s="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9"/>
      <c r="AR614" s="9"/>
      <c r="AS614" s="9"/>
      <c r="AT614" s="9"/>
      <c r="AU614" s="9"/>
      <c r="AV614" s="9"/>
      <c r="AW614" s="9"/>
      <c r="AX614" s="9"/>
      <c r="AY614" s="9"/>
    </row>
    <row r="615" spans="1:51">
      <c r="A615" s="2"/>
      <c r="B615" s="2"/>
      <c r="C615" s="7"/>
      <c r="D615" s="7"/>
      <c r="E615" s="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9"/>
      <c r="AR615" s="9"/>
      <c r="AS615" s="9"/>
      <c r="AT615" s="9"/>
      <c r="AU615" s="9"/>
      <c r="AV615" s="9"/>
      <c r="AW615" s="9"/>
      <c r="AX615" s="9"/>
      <c r="AY615" s="9"/>
    </row>
    <row r="616" spans="1:51">
      <c r="A616" s="2"/>
      <c r="B616" s="2"/>
      <c r="C616" s="7"/>
      <c r="D616" s="7"/>
      <c r="E616" s="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9"/>
      <c r="AR616" s="9"/>
      <c r="AS616" s="9"/>
      <c r="AT616" s="9"/>
      <c r="AU616" s="9"/>
      <c r="AV616" s="9"/>
      <c r="AW616" s="9"/>
      <c r="AX616" s="9"/>
      <c r="AY616" s="9"/>
    </row>
    <row r="617" spans="1:51">
      <c r="A617" s="2"/>
      <c r="B617" s="2"/>
      <c r="C617" s="7"/>
      <c r="D617" s="7"/>
      <c r="E617" s="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9"/>
      <c r="AR617" s="9"/>
      <c r="AS617" s="9"/>
      <c r="AT617" s="9"/>
      <c r="AU617" s="9"/>
      <c r="AV617" s="9"/>
      <c r="AW617" s="9"/>
      <c r="AX617" s="9"/>
      <c r="AY617" s="9"/>
    </row>
    <row r="618" spans="1:51">
      <c r="A618" s="2"/>
      <c r="B618" s="2"/>
      <c r="C618" s="7"/>
      <c r="D618" s="7"/>
      <c r="E618" s="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9"/>
      <c r="AR618" s="9"/>
      <c r="AS618" s="9"/>
      <c r="AT618" s="9"/>
      <c r="AU618" s="9"/>
      <c r="AV618" s="9"/>
      <c r="AW618" s="9"/>
      <c r="AX618" s="9"/>
      <c r="AY618" s="9"/>
    </row>
    <row r="619" spans="1:51">
      <c r="A619" s="2"/>
      <c r="B619" s="2"/>
      <c r="C619" s="7"/>
      <c r="D619" s="7"/>
      <c r="E619" s="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9"/>
      <c r="AR619" s="9"/>
      <c r="AS619" s="9"/>
      <c r="AT619" s="9"/>
      <c r="AU619" s="9"/>
      <c r="AV619" s="9"/>
      <c r="AW619" s="9"/>
      <c r="AX619" s="9"/>
      <c r="AY619" s="9"/>
    </row>
    <row r="620" spans="1:51">
      <c r="A620" s="2"/>
      <c r="B620" s="2"/>
      <c r="C620" s="7"/>
      <c r="D620" s="7"/>
      <c r="E620" s="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9"/>
      <c r="AR620" s="9"/>
      <c r="AS620" s="9"/>
      <c r="AT620" s="9"/>
      <c r="AU620" s="9"/>
      <c r="AV620" s="9"/>
      <c r="AW620" s="9"/>
      <c r="AX620" s="9"/>
      <c r="AY620" s="9"/>
    </row>
    <row r="621" spans="1:51">
      <c r="A621" s="2"/>
      <c r="B621" s="2"/>
      <c r="C621" s="7"/>
      <c r="D621" s="7"/>
      <c r="E621" s="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9"/>
      <c r="AR621" s="9"/>
      <c r="AS621" s="9"/>
      <c r="AT621" s="9"/>
      <c r="AU621" s="9"/>
      <c r="AV621" s="9"/>
      <c r="AW621" s="9"/>
      <c r="AX621" s="9"/>
      <c r="AY621" s="9"/>
    </row>
    <row r="622" spans="1:51">
      <c r="A622" s="2"/>
      <c r="B622" s="2"/>
      <c r="C622" s="7"/>
      <c r="D622" s="7"/>
      <c r="E622" s="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9"/>
      <c r="AR622" s="9"/>
      <c r="AS622" s="9"/>
      <c r="AT622" s="9"/>
      <c r="AU622" s="9"/>
      <c r="AV622" s="9"/>
      <c r="AW622" s="9"/>
      <c r="AX622" s="9"/>
      <c r="AY622" s="9"/>
    </row>
    <row r="623" spans="1:51">
      <c r="A623" s="2"/>
      <c r="B623" s="2"/>
      <c r="C623" s="7"/>
      <c r="D623" s="7"/>
      <c r="E623" s="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9"/>
      <c r="AR623" s="9"/>
      <c r="AS623" s="9"/>
      <c r="AT623" s="9"/>
      <c r="AU623" s="9"/>
      <c r="AV623" s="9"/>
      <c r="AW623" s="9"/>
      <c r="AX623" s="9"/>
      <c r="AY623" s="9"/>
    </row>
    <row r="624" spans="1:51">
      <c r="A624" s="2"/>
      <c r="B624" s="2"/>
      <c r="C624" s="7"/>
      <c r="D624" s="7"/>
      <c r="E624" s="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9"/>
      <c r="AR624" s="9"/>
      <c r="AS624" s="9"/>
      <c r="AT624" s="9"/>
      <c r="AU624" s="9"/>
      <c r="AV624" s="9"/>
      <c r="AW624" s="9"/>
      <c r="AX624" s="9"/>
      <c r="AY624" s="9"/>
    </row>
    <row r="625" spans="1:51">
      <c r="A625" s="2"/>
      <c r="B625" s="2"/>
      <c r="C625" s="7"/>
      <c r="D625" s="7"/>
      <c r="E625" s="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9"/>
      <c r="AR625" s="9"/>
      <c r="AS625" s="9"/>
      <c r="AT625" s="9"/>
      <c r="AU625" s="9"/>
      <c r="AV625" s="9"/>
      <c r="AW625" s="9"/>
      <c r="AX625" s="9"/>
      <c r="AY625" s="9"/>
    </row>
    <row r="626" spans="1:51">
      <c r="A626" s="2"/>
      <c r="B626" s="2"/>
      <c r="C626" s="7"/>
      <c r="D626" s="7"/>
      <c r="E626" s="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9"/>
      <c r="AR626" s="9"/>
      <c r="AS626" s="9"/>
      <c r="AT626" s="9"/>
      <c r="AU626" s="9"/>
      <c r="AV626" s="9"/>
      <c r="AW626" s="9"/>
      <c r="AX626" s="9"/>
      <c r="AY626" s="9"/>
    </row>
    <row r="627" spans="1:51">
      <c r="A627" s="2"/>
      <c r="B627" s="2"/>
      <c r="C627" s="7"/>
      <c r="D627" s="7"/>
      <c r="E627" s="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9"/>
      <c r="AR627" s="9"/>
      <c r="AS627" s="9"/>
      <c r="AT627" s="9"/>
      <c r="AU627" s="9"/>
      <c r="AV627" s="9"/>
      <c r="AW627" s="9"/>
      <c r="AX627" s="9"/>
      <c r="AY627" s="9"/>
    </row>
    <row r="628" spans="1:51">
      <c r="A628" s="2"/>
      <c r="B628" s="2"/>
      <c r="C628" s="7"/>
      <c r="D628" s="7"/>
      <c r="E628" s="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9"/>
      <c r="AR628" s="9"/>
      <c r="AS628" s="9"/>
      <c r="AT628" s="9"/>
      <c r="AU628" s="9"/>
      <c r="AV628" s="9"/>
      <c r="AW628" s="9"/>
      <c r="AX628" s="9"/>
      <c r="AY628" s="9"/>
    </row>
    <row r="629" spans="1:51">
      <c r="A629" s="2"/>
      <c r="B629" s="2"/>
      <c r="C629" s="7"/>
      <c r="D629" s="7"/>
      <c r="E629" s="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9"/>
      <c r="AR629" s="9"/>
      <c r="AS629" s="9"/>
      <c r="AT629" s="9"/>
      <c r="AU629" s="9"/>
      <c r="AV629" s="9"/>
      <c r="AW629" s="9"/>
      <c r="AX629" s="9"/>
      <c r="AY629" s="9"/>
    </row>
    <row r="630" spans="1:51">
      <c r="A630" s="2"/>
      <c r="B630" s="2"/>
      <c r="C630" s="7"/>
      <c r="D630" s="7"/>
      <c r="E630" s="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9"/>
      <c r="AR630" s="9"/>
      <c r="AS630" s="9"/>
      <c r="AT630" s="9"/>
      <c r="AU630" s="9"/>
      <c r="AV630" s="9"/>
      <c r="AW630" s="9"/>
      <c r="AX630" s="9"/>
      <c r="AY630" s="9"/>
    </row>
    <row r="631" spans="1:51">
      <c r="A631" s="2"/>
      <c r="B631" s="2"/>
      <c r="C631" s="7"/>
      <c r="D631" s="7"/>
      <c r="E631" s="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9"/>
      <c r="AR631" s="9"/>
      <c r="AS631" s="9"/>
      <c r="AT631" s="9"/>
      <c r="AU631" s="9"/>
      <c r="AV631" s="9"/>
      <c r="AW631" s="9"/>
      <c r="AX631" s="9"/>
      <c r="AY631" s="9"/>
    </row>
    <row r="632" spans="1:51">
      <c r="A632" s="2"/>
      <c r="B632" s="2"/>
      <c r="C632" s="7"/>
      <c r="D632" s="7"/>
      <c r="E632" s="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9"/>
      <c r="AR632" s="9"/>
      <c r="AS632" s="9"/>
      <c r="AT632" s="9"/>
      <c r="AU632" s="9"/>
      <c r="AV632" s="9"/>
      <c r="AW632" s="9"/>
      <c r="AX632" s="9"/>
      <c r="AY632" s="9"/>
    </row>
    <row r="633" spans="1:51">
      <c r="A633" s="2"/>
      <c r="B633" s="2"/>
      <c r="C633" s="7"/>
      <c r="D633" s="7"/>
      <c r="E633" s="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9"/>
      <c r="AR633" s="9"/>
      <c r="AS633" s="9"/>
      <c r="AT633" s="9"/>
      <c r="AU633" s="9"/>
      <c r="AV633" s="9"/>
      <c r="AW633" s="9"/>
      <c r="AX633" s="9"/>
      <c r="AY633" s="9"/>
    </row>
    <row r="634" spans="1:51">
      <c r="A634" s="2"/>
      <c r="B634" s="2"/>
      <c r="C634" s="7"/>
      <c r="D634" s="7"/>
      <c r="E634" s="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9"/>
      <c r="AR634" s="9"/>
      <c r="AS634" s="9"/>
      <c r="AT634" s="9"/>
      <c r="AU634" s="9"/>
      <c r="AV634" s="9"/>
      <c r="AW634" s="9"/>
      <c r="AX634" s="9"/>
      <c r="AY634" s="9"/>
    </row>
    <row r="635" spans="1:51">
      <c r="A635" s="2"/>
      <c r="B635" s="2"/>
      <c r="C635" s="7"/>
      <c r="D635" s="7"/>
      <c r="E635" s="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9"/>
      <c r="AR635" s="9"/>
      <c r="AS635" s="9"/>
      <c r="AT635" s="9"/>
      <c r="AU635" s="9"/>
      <c r="AV635" s="9"/>
      <c r="AW635" s="9"/>
      <c r="AX635" s="9"/>
      <c r="AY635" s="9"/>
    </row>
    <row r="636" spans="1:51">
      <c r="A636" s="2"/>
      <c r="B636" s="2"/>
      <c r="C636" s="7"/>
      <c r="D636" s="7"/>
      <c r="E636" s="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9"/>
      <c r="AR636" s="9"/>
      <c r="AS636" s="9"/>
      <c r="AT636" s="9"/>
      <c r="AU636" s="9"/>
      <c r="AV636" s="9"/>
      <c r="AW636" s="9"/>
      <c r="AX636" s="9"/>
      <c r="AY636" s="9"/>
    </row>
    <row r="637" spans="1:51">
      <c r="A637" s="2"/>
      <c r="B637" s="2"/>
      <c r="C637" s="7"/>
      <c r="D637" s="7"/>
      <c r="E637" s="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9"/>
      <c r="AR637" s="9"/>
      <c r="AS637" s="9"/>
      <c r="AT637" s="9"/>
      <c r="AU637" s="9"/>
      <c r="AV637" s="9"/>
      <c r="AW637" s="9"/>
      <c r="AX637" s="9"/>
      <c r="AY637" s="9"/>
    </row>
    <row r="638" spans="1:51">
      <c r="A638" s="2"/>
      <c r="B638" s="2"/>
      <c r="C638" s="7"/>
      <c r="D638" s="7"/>
      <c r="E638" s="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9"/>
      <c r="AR638" s="9"/>
      <c r="AS638" s="9"/>
      <c r="AT638" s="9"/>
      <c r="AU638" s="9"/>
      <c r="AV638" s="9"/>
      <c r="AW638" s="9"/>
      <c r="AX638" s="9"/>
      <c r="AY638" s="9"/>
    </row>
    <row r="639" spans="1:51">
      <c r="A639" s="2"/>
      <c r="B639" s="2"/>
      <c r="C639" s="7"/>
      <c r="D639" s="7"/>
      <c r="E639" s="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9"/>
      <c r="AR639" s="9"/>
      <c r="AS639" s="9"/>
      <c r="AT639" s="9"/>
      <c r="AU639" s="9"/>
      <c r="AV639" s="9"/>
      <c r="AW639" s="9"/>
      <c r="AX639" s="9"/>
      <c r="AY639" s="9"/>
    </row>
    <row r="640" spans="1:51">
      <c r="A640" s="2"/>
      <c r="B640" s="2"/>
      <c r="C640" s="7"/>
      <c r="D640" s="7"/>
      <c r="E640" s="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9"/>
      <c r="AR640" s="9"/>
      <c r="AS640" s="9"/>
      <c r="AT640" s="9"/>
      <c r="AU640" s="9"/>
      <c r="AV640" s="9"/>
      <c r="AW640" s="9"/>
      <c r="AX640" s="9"/>
      <c r="AY640" s="9"/>
    </row>
    <row r="641" spans="1:51">
      <c r="A641" s="2"/>
      <c r="B641" s="2"/>
      <c r="C641" s="7"/>
      <c r="D641" s="7"/>
      <c r="E641" s="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9"/>
      <c r="AR641" s="9"/>
      <c r="AS641" s="9"/>
      <c r="AT641" s="9"/>
      <c r="AU641" s="9"/>
      <c r="AV641" s="9"/>
      <c r="AW641" s="9"/>
      <c r="AX641" s="9"/>
      <c r="AY641" s="9"/>
    </row>
    <row r="642" spans="1:51">
      <c r="A642" s="2"/>
      <c r="B642" s="2"/>
      <c r="C642" s="7"/>
      <c r="D642" s="7"/>
      <c r="E642" s="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9"/>
      <c r="AR642" s="9"/>
      <c r="AS642" s="9"/>
      <c r="AT642" s="9"/>
      <c r="AU642" s="9"/>
      <c r="AV642" s="9"/>
      <c r="AW642" s="9"/>
      <c r="AX642" s="9"/>
      <c r="AY642" s="9"/>
    </row>
    <row r="643" spans="1:51">
      <c r="A643" s="2"/>
      <c r="B643" s="2"/>
      <c r="C643" s="7"/>
      <c r="D643" s="7"/>
      <c r="E643" s="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9"/>
      <c r="AR643" s="9"/>
      <c r="AS643" s="9"/>
      <c r="AT643" s="9"/>
      <c r="AU643" s="9"/>
      <c r="AV643" s="9"/>
      <c r="AW643" s="9"/>
      <c r="AX643" s="9"/>
      <c r="AY643" s="9"/>
    </row>
    <row r="644" spans="1:51">
      <c r="A644" s="2"/>
      <c r="B644" s="2"/>
      <c r="C644" s="7"/>
      <c r="D644" s="7"/>
      <c r="E644" s="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9"/>
      <c r="AR644" s="9"/>
      <c r="AS644" s="9"/>
      <c r="AT644" s="9"/>
      <c r="AU644" s="9"/>
      <c r="AV644" s="9"/>
      <c r="AW644" s="9"/>
      <c r="AX644" s="9"/>
      <c r="AY644" s="9"/>
    </row>
    <row r="645" spans="1:51">
      <c r="A645" s="2"/>
      <c r="B645" s="2"/>
      <c r="C645" s="7"/>
      <c r="D645" s="7"/>
      <c r="E645" s="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9"/>
      <c r="AR645" s="9"/>
      <c r="AS645" s="9"/>
      <c r="AT645" s="9"/>
      <c r="AU645" s="9"/>
      <c r="AV645" s="9"/>
      <c r="AW645" s="9"/>
      <c r="AX645" s="9"/>
      <c r="AY645" s="9"/>
    </row>
    <row r="646" spans="1:51">
      <c r="A646" s="2"/>
      <c r="B646" s="2"/>
      <c r="C646" s="7"/>
      <c r="D646" s="7"/>
      <c r="E646" s="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9"/>
      <c r="AR646" s="9"/>
      <c r="AS646" s="9"/>
      <c r="AT646" s="9"/>
      <c r="AU646" s="9"/>
      <c r="AV646" s="9"/>
      <c r="AW646" s="9"/>
      <c r="AX646" s="9"/>
      <c r="AY646" s="9"/>
    </row>
    <row r="647" spans="1:51">
      <c r="A647" s="2"/>
      <c r="B647" s="2"/>
      <c r="C647" s="7"/>
      <c r="D647" s="7"/>
      <c r="E647" s="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9"/>
      <c r="AR647" s="9"/>
      <c r="AS647" s="9"/>
      <c r="AT647" s="9"/>
      <c r="AU647" s="9"/>
      <c r="AV647" s="9"/>
      <c r="AW647" s="9"/>
      <c r="AX647" s="9"/>
      <c r="AY647" s="9"/>
    </row>
    <row r="648" spans="1:51">
      <c r="A648" s="2"/>
      <c r="B648" s="2"/>
      <c r="C648" s="7"/>
      <c r="D648" s="7"/>
      <c r="E648" s="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9"/>
      <c r="AR648" s="9"/>
      <c r="AS648" s="9"/>
      <c r="AT648" s="9"/>
      <c r="AU648" s="9"/>
      <c r="AV648" s="9"/>
      <c r="AW648" s="9"/>
      <c r="AX648" s="9"/>
      <c r="AY648" s="9"/>
    </row>
    <row r="649" spans="1:51">
      <c r="A649" s="2"/>
      <c r="B649" s="2"/>
      <c r="C649" s="7"/>
      <c r="D649" s="7"/>
      <c r="E649" s="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9"/>
      <c r="AR649" s="9"/>
      <c r="AS649" s="9"/>
      <c r="AT649" s="9"/>
      <c r="AU649" s="9"/>
      <c r="AV649" s="9"/>
      <c r="AW649" s="9"/>
      <c r="AX649" s="9"/>
      <c r="AY649" s="9"/>
    </row>
    <row r="650" spans="1:51">
      <c r="A650" s="2"/>
      <c r="B650" s="2"/>
      <c r="C650" s="7"/>
      <c r="D650" s="7"/>
      <c r="E650" s="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9"/>
      <c r="AR650" s="9"/>
      <c r="AS650" s="9"/>
      <c r="AT650" s="9"/>
      <c r="AU650" s="9"/>
      <c r="AV650" s="9"/>
      <c r="AW650" s="9"/>
      <c r="AX650" s="9"/>
      <c r="AY650" s="9"/>
    </row>
    <row r="651" spans="1:51">
      <c r="A651" s="2"/>
      <c r="B651" s="2"/>
      <c r="C651" s="7"/>
      <c r="D651" s="7"/>
      <c r="E651" s="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9"/>
      <c r="AR651" s="9"/>
      <c r="AS651" s="9"/>
      <c r="AT651" s="9"/>
      <c r="AU651" s="9"/>
      <c r="AV651" s="9"/>
      <c r="AW651" s="9"/>
      <c r="AX651" s="9"/>
      <c r="AY651" s="9"/>
    </row>
    <row r="652" spans="1:51">
      <c r="A652" s="2"/>
      <c r="B652" s="2"/>
      <c r="C652" s="7"/>
      <c r="D652" s="7"/>
      <c r="E652" s="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9"/>
      <c r="AR652" s="9"/>
      <c r="AS652" s="9"/>
      <c r="AT652" s="9"/>
      <c r="AU652" s="9"/>
      <c r="AV652" s="9"/>
      <c r="AW652" s="9"/>
      <c r="AX652" s="9"/>
      <c r="AY652" s="9"/>
    </row>
    <row r="653" spans="1:51">
      <c r="A653" s="2"/>
      <c r="B653" s="2"/>
      <c r="C653" s="7"/>
      <c r="D653" s="7"/>
      <c r="E653" s="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9"/>
      <c r="AR653" s="9"/>
      <c r="AS653" s="9"/>
      <c r="AT653" s="9"/>
      <c r="AU653" s="9"/>
      <c r="AV653" s="9"/>
      <c r="AW653" s="9"/>
      <c r="AX653" s="9"/>
      <c r="AY653" s="9"/>
    </row>
    <row r="654" spans="1:51">
      <c r="A654" s="2"/>
      <c r="B654" s="2"/>
      <c r="C654" s="7"/>
      <c r="D654" s="7"/>
      <c r="E654" s="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9"/>
      <c r="AR654" s="9"/>
      <c r="AS654" s="9"/>
      <c r="AT654" s="9"/>
      <c r="AU654" s="9"/>
      <c r="AV654" s="9"/>
      <c r="AW654" s="9"/>
      <c r="AX654" s="9"/>
      <c r="AY654" s="9"/>
    </row>
    <row r="655" spans="1:51">
      <c r="A655" s="2"/>
      <c r="B655" s="2"/>
      <c r="C655" s="7"/>
      <c r="D655" s="7"/>
      <c r="E655" s="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9"/>
      <c r="AR655" s="9"/>
      <c r="AS655" s="9"/>
      <c r="AT655" s="9"/>
      <c r="AU655" s="9"/>
      <c r="AV655" s="9"/>
      <c r="AW655" s="9"/>
      <c r="AX655" s="9"/>
      <c r="AY655" s="9"/>
    </row>
    <row r="656" spans="1:51">
      <c r="A656" s="2"/>
      <c r="B656" s="2"/>
      <c r="C656" s="7"/>
      <c r="D656" s="7"/>
      <c r="E656" s="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9"/>
      <c r="AR656" s="9"/>
      <c r="AS656" s="9"/>
      <c r="AT656" s="9"/>
      <c r="AU656" s="9"/>
      <c r="AV656" s="9"/>
      <c r="AW656" s="9"/>
      <c r="AX656" s="9"/>
      <c r="AY656" s="9"/>
    </row>
    <row r="657" spans="1:51">
      <c r="A657" s="2"/>
      <c r="B657" s="2"/>
      <c r="C657" s="7"/>
      <c r="D657" s="7"/>
      <c r="E657" s="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9"/>
      <c r="AR657" s="9"/>
      <c r="AS657" s="9"/>
      <c r="AT657" s="9"/>
      <c r="AU657" s="9"/>
      <c r="AV657" s="9"/>
      <c r="AW657" s="9"/>
      <c r="AX657" s="9"/>
      <c r="AY657" s="9"/>
    </row>
    <row r="658" spans="1:51">
      <c r="A658" s="2"/>
      <c r="B658" s="2"/>
      <c r="C658" s="7"/>
      <c r="D658" s="7"/>
      <c r="E658" s="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9"/>
      <c r="AR658" s="9"/>
      <c r="AS658" s="9"/>
      <c r="AT658" s="9"/>
      <c r="AU658" s="9"/>
      <c r="AV658" s="9"/>
      <c r="AW658" s="9"/>
      <c r="AX658" s="9"/>
      <c r="AY658" s="9"/>
    </row>
    <row r="659" spans="1:51">
      <c r="A659" s="2"/>
      <c r="B659" s="2"/>
      <c r="C659" s="7"/>
      <c r="D659" s="7"/>
      <c r="E659" s="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9"/>
      <c r="AR659" s="9"/>
      <c r="AS659" s="9"/>
      <c r="AT659" s="9"/>
      <c r="AU659" s="9"/>
      <c r="AV659" s="9"/>
      <c r="AW659" s="9"/>
      <c r="AX659" s="9"/>
      <c r="AY659" s="9"/>
    </row>
    <row r="660" spans="1:51">
      <c r="A660" s="2"/>
      <c r="B660" s="2"/>
      <c r="C660" s="7"/>
      <c r="D660" s="7"/>
      <c r="E660" s="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9"/>
      <c r="AR660" s="9"/>
      <c r="AS660" s="9"/>
      <c r="AT660" s="9"/>
      <c r="AU660" s="9"/>
      <c r="AV660" s="9"/>
      <c r="AW660" s="9"/>
      <c r="AX660" s="9"/>
      <c r="AY660" s="9"/>
    </row>
    <row r="661" spans="1:51">
      <c r="A661" s="2"/>
      <c r="B661" s="2"/>
      <c r="C661" s="7"/>
      <c r="D661" s="7"/>
      <c r="E661" s="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9"/>
      <c r="AR661" s="9"/>
      <c r="AS661" s="9"/>
      <c r="AT661" s="9"/>
      <c r="AU661" s="9"/>
      <c r="AV661" s="9"/>
      <c r="AW661" s="9"/>
      <c r="AX661" s="9"/>
      <c r="AY661" s="9"/>
    </row>
    <row r="662" spans="1:51">
      <c r="A662" s="2"/>
      <c r="B662" s="2"/>
      <c r="C662" s="7"/>
      <c r="D662" s="7"/>
      <c r="E662" s="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9"/>
      <c r="AR662" s="9"/>
      <c r="AS662" s="9"/>
      <c r="AT662" s="9"/>
      <c r="AU662" s="9"/>
      <c r="AV662" s="9"/>
      <c r="AW662" s="9"/>
      <c r="AX662" s="9"/>
      <c r="AY662" s="9"/>
    </row>
    <row r="663" spans="1:51">
      <c r="A663" s="2"/>
      <c r="B663" s="2"/>
      <c r="C663" s="7"/>
      <c r="D663" s="7"/>
      <c r="E663" s="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9"/>
      <c r="AR663" s="9"/>
      <c r="AS663" s="9"/>
      <c r="AT663" s="9"/>
      <c r="AU663" s="9"/>
      <c r="AV663" s="9"/>
      <c r="AW663" s="9"/>
      <c r="AX663" s="9"/>
      <c r="AY663" s="9"/>
    </row>
    <row r="664" spans="1:51">
      <c r="A664" s="2"/>
      <c r="B664" s="2"/>
      <c r="C664" s="7"/>
      <c r="D664" s="7"/>
      <c r="E664" s="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9"/>
      <c r="AR664" s="9"/>
      <c r="AS664" s="9"/>
      <c r="AT664" s="9"/>
      <c r="AU664" s="9"/>
      <c r="AV664" s="9"/>
      <c r="AW664" s="9"/>
      <c r="AX664" s="9"/>
      <c r="AY664" s="9"/>
    </row>
    <row r="665" spans="1:51">
      <c r="A665" s="2"/>
      <c r="B665" s="2"/>
      <c r="C665" s="7"/>
      <c r="D665" s="7"/>
      <c r="E665" s="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9"/>
      <c r="AR665" s="9"/>
      <c r="AS665" s="9"/>
      <c r="AT665" s="9"/>
      <c r="AU665" s="9"/>
      <c r="AV665" s="9"/>
      <c r="AW665" s="9"/>
      <c r="AX665" s="9"/>
      <c r="AY665" s="9"/>
    </row>
    <row r="666" spans="1:51">
      <c r="A666" s="2"/>
      <c r="B666" s="2"/>
      <c r="C666" s="7"/>
      <c r="D666" s="7"/>
      <c r="E666" s="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9"/>
      <c r="AR666" s="9"/>
      <c r="AS666" s="9"/>
      <c r="AT666" s="9"/>
      <c r="AU666" s="9"/>
      <c r="AV666" s="9"/>
      <c r="AW666" s="9"/>
      <c r="AX666" s="9"/>
      <c r="AY666" s="9"/>
    </row>
    <row r="667" spans="1:51">
      <c r="A667" s="2"/>
      <c r="B667" s="2"/>
      <c r="C667" s="7"/>
      <c r="D667" s="7"/>
      <c r="E667" s="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9"/>
      <c r="AR667" s="9"/>
      <c r="AS667" s="9"/>
      <c r="AT667" s="9"/>
      <c r="AU667" s="9"/>
      <c r="AV667" s="9"/>
      <c r="AW667" s="9"/>
      <c r="AX667" s="9"/>
      <c r="AY667" s="9"/>
    </row>
    <row r="668" spans="1:51">
      <c r="A668" s="2"/>
      <c r="B668" s="2"/>
      <c r="C668" s="7"/>
      <c r="D668" s="7"/>
      <c r="E668" s="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9"/>
      <c r="AR668" s="9"/>
      <c r="AS668" s="9"/>
      <c r="AT668" s="9"/>
      <c r="AU668" s="9"/>
      <c r="AV668" s="9"/>
      <c r="AW668" s="9"/>
      <c r="AX668" s="9"/>
      <c r="AY668" s="9"/>
    </row>
    <row r="669" spans="1:51">
      <c r="A669" s="2"/>
      <c r="B669" s="2"/>
      <c r="C669" s="7"/>
      <c r="D669" s="7"/>
      <c r="E669" s="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9"/>
      <c r="AR669" s="9"/>
      <c r="AS669" s="9"/>
      <c r="AT669" s="9"/>
      <c r="AU669" s="9"/>
      <c r="AV669" s="9"/>
      <c r="AW669" s="9"/>
      <c r="AX669" s="9"/>
      <c r="AY669" s="9"/>
    </row>
    <row r="670" spans="1:51">
      <c r="A670" s="2"/>
      <c r="B670" s="2"/>
      <c r="C670" s="7"/>
      <c r="D670" s="7"/>
      <c r="E670" s="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9"/>
      <c r="AR670" s="9"/>
      <c r="AS670" s="9"/>
      <c r="AT670" s="9"/>
      <c r="AU670" s="9"/>
      <c r="AV670" s="9"/>
      <c r="AW670" s="9"/>
      <c r="AX670" s="9"/>
      <c r="AY670" s="9"/>
    </row>
    <row r="671" spans="1:51">
      <c r="A671" s="2"/>
      <c r="B671" s="2"/>
      <c r="C671" s="7"/>
      <c r="D671" s="7"/>
      <c r="E671" s="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9"/>
      <c r="AR671" s="9"/>
      <c r="AS671" s="9"/>
      <c r="AT671" s="9"/>
      <c r="AU671" s="9"/>
      <c r="AV671" s="9"/>
      <c r="AW671" s="9"/>
      <c r="AX671" s="9"/>
      <c r="AY671" s="9"/>
    </row>
    <row r="672" spans="1:51">
      <c r="A672" s="2"/>
      <c r="B672" s="2"/>
      <c r="C672" s="7"/>
      <c r="D672" s="7"/>
      <c r="E672" s="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9"/>
      <c r="AR672" s="9"/>
      <c r="AS672" s="9"/>
      <c r="AT672" s="9"/>
      <c r="AU672" s="9"/>
      <c r="AV672" s="9"/>
      <c r="AW672" s="9"/>
      <c r="AX672" s="9"/>
      <c r="AY672" s="9"/>
    </row>
    <row r="673" spans="1:51">
      <c r="A673" s="2"/>
      <c r="B673" s="2"/>
      <c r="C673" s="7"/>
      <c r="D673" s="7"/>
      <c r="E673" s="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9"/>
      <c r="AR673" s="9"/>
      <c r="AS673" s="9"/>
      <c r="AT673" s="9"/>
      <c r="AU673" s="9"/>
      <c r="AV673" s="9"/>
      <c r="AW673" s="9"/>
      <c r="AX673" s="9"/>
      <c r="AY673" s="9"/>
    </row>
    <row r="674" spans="1:51">
      <c r="A674" s="2"/>
      <c r="B674" s="2"/>
      <c r="C674" s="7"/>
      <c r="D674" s="7"/>
      <c r="E674" s="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9"/>
      <c r="AR674" s="9"/>
      <c r="AS674" s="9"/>
      <c r="AT674" s="9"/>
      <c r="AU674" s="9"/>
      <c r="AV674" s="9"/>
      <c r="AW674" s="9"/>
      <c r="AX674" s="9"/>
      <c r="AY674" s="9"/>
    </row>
    <row r="675" spans="1:51">
      <c r="A675" s="2"/>
      <c r="B675" s="2"/>
      <c r="C675" s="7"/>
      <c r="D675" s="7"/>
      <c r="E675" s="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9"/>
      <c r="AR675" s="9"/>
      <c r="AS675" s="9"/>
      <c r="AT675" s="9"/>
      <c r="AU675" s="9"/>
      <c r="AV675" s="9"/>
      <c r="AW675" s="9"/>
      <c r="AX675" s="9"/>
      <c r="AY675" s="9"/>
    </row>
    <row r="676" spans="1:51">
      <c r="A676" s="2"/>
      <c r="B676" s="2"/>
      <c r="C676" s="7"/>
      <c r="D676" s="7"/>
      <c r="E676" s="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9"/>
      <c r="AR676" s="9"/>
      <c r="AS676" s="9"/>
      <c r="AT676" s="9"/>
      <c r="AU676" s="9"/>
      <c r="AV676" s="9"/>
      <c r="AW676" s="9"/>
      <c r="AX676" s="9"/>
      <c r="AY676" s="9"/>
    </row>
    <row r="677" spans="1:51">
      <c r="A677" s="2"/>
      <c r="B677" s="2"/>
      <c r="C677" s="7"/>
      <c r="D677" s="7"/>
      <c r="E677" s="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9"/>
      <c r="AR677" s="9"/>
      <c r="AS677" s="9"/>
      <c r="AT677" s="9"/>
      <c r="AU677" s="9"/>
      <c r="AV677" s="9"/>
      <c r="AW677" s="9"/>
      <c r="AX677" s="9"/>
      <c r="AY677" s="9"/>
    </row>
    <row r="678" spans="1:51">
      <c r="A678" s="2"/>
      <c r="B678" s="2"/>
      <c r="C678" s="7"/>
      <c r="D678" s="7"/>
      <c r="E678" s="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9"/>
      <c r="AR678" s="9"/>
      <c r="AS678" s="9"/>
      <c r="AT678" s="9"/>
      <c r="AU678" s="9"/>
      <c r="AV678" s="9"/>
      <c r="AW678" s="9"/>
      <c r="AX678" s="9"/>
      <c r="AY678" s="9"/>
    </row>
    <row r="679" spans="1:51">
      <c r="A679" s="2"/>
      <c r="B679" s="2"/>
      <c r="C679" s="7"/>
      <c r="D679" s="7"/>
      <c r="E679" s="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9"/>
      <c r="AR679" s="9"/>
      <c r="AS679" s="9"/>
      <c r="AT679" s="9"/>
      <c r="AU679" s="9"/>
      <c r="AV679" s="9"/>
      <c r="AW679" s="9"/>
      <c r="AX679" s="9"/>
      <c r="AY679" s="9"/>
    </row>
    <row r="680" spans="1:51">
      <c r="A680" s="2"/>
      <c r="B680" s="2"/>
      <c r="C680" s="7"/>
      <c r="D680" s="7"/>
      <c r="E680" s="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9"/>
      <c r="AR680" s="9"/>
      <c r="AS680" s="9"/>
      <c r="AT680" s="9"/>
      <c r="AU680" s="9"/>
      <c r="AV680" s="9"/>
      <c r="AW680" s="9"/>
      <c r="AX680" s="9"/>
      <c r="AY680" s="9"/>
    </row>
    <row r="681" spans="1:51">
      <c r="A681" s="2"/>
      <c r="B681" s="2"/>
      <c r="C681" s="7"/>
      <c r="D681" s="7"/>
      <c r="E681" s="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9"/>
      <c r="AR681" s="9"/>
      <c r="AS681" s="9"/>
      <c r="AT681" s="9"/>
      <c r="AU681" s="9"/>
      <c r="AV681" s="9"/>
      <c r="AW681" s="9"/>
      <c r="AX681" s="9"/>
      <c r="AY681" s="9"/>
    </row>
    <row r="682" spans="1:51">
      <c r="A682" s="2"/>
      <c r="B682" s="2"/>
      <c r="C682" s="7"/>
      <c r="D682" s="7"/>
      <c r="E682" s="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9"/>
      <c r="AR682" s="9"/>
      <c r="AS682" s="9"/>
      <c r="AT682" s="9"/>
      <c r="AU682" s="9"/>
      <c r="AV682" s="9"/>
      <c r="AW682" s="9"/>
      <c r="AX682" s="9"/>
      <c r="AY682" s="9"/>
    </row>
    <row r="683" spans="1:51">
      <c r="A683" s="2"/>
      <c r="B683" s="2"/>
      <c r="C683" s="7"/>
      <c r="D683" s="7"/>
      <c r="E683" s="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9"/>
      <c r="AR683" s="9"/>
      <c r="AS683" s="9"/>
      <c r="AT683" s="9"/>
      <c r="AU683" s="9"/>
      <c r="AV683" s="9"/>
      <c r="AW683" s="9"/>
      <c r="AX683" s="9"/>
      <c r="AY683" s="9"/>
    </row>
    <row r="684" spans="1:51">
      <c r="A684" s="2"/>
      <c r="B684" s="2"/>
      <c r="C684" s="7"/>
      <c r="D684" s="7"/>
      <c r="E684" s="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9"/>
      <c r="AR684" s="9"/>
      <c r="AS684" s="9"/>
      <c r="AT684" s="9"/>
      <c r="AU684" s="9"/>
      <c r="AV684" s="9"/>
      <c r="AW684" s="9"/>
      <c r="AX684" s="9"/>
      <c r="AY684" s="9"/>
    </row>
    <row r="685" spans="1:51">
      <c r="A685" s="2"/>
      <c r="B685" s="2"/>
      <c r="C685" s="7"/>
      <c r="D685" s="7"/>
      <c r="E685" s="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9"/>
      <c r="AR685" s="9"/>
      <c r="AS685" s="9"/>
      <c r="AT685" s="9"/>
      <c r="AU685" s="9"/>
      <c r="AV685" s="9"/>
      <c r="AW685" s="9"/>
      <c r="AX685" s="9"/>
      <c r="AY685" s="9"/>
    </row>
    <row r="686" spans="1:51">
      <c r="A686" s="2"/>
      <c r="B686" s="2"/>
      <c r="C686" s="7"/>
      <c r="D686" s="7"/>
      <c r="E686" s="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9"/>
      <c r="AR686" s="9"/>
      <c r="AS686" s="9"/>
      <c r="AT686" s="9"/>
      <c r="AU686" s="9"/>
      <c r="AV686" s="9"/>
      <c r="AW686" s="9"/>
      <c r="AX686" s="9"/>
      <c r="AY686" s="9"/>
    </row>
    <row r="687" spans="1:51">
      <c r="A687" s="2"/>
      <c r="B687" s="2"/>
      <c r="C687" s="7"/>
      <c r="D687" s="7"/>
      <c r="E687" s="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9"/>
      <c r="AR687" s="9"/>
      <c r="AS687" s="9"/>
      <c r="AT687" s="9"/>
      <c r="AU687" s="9"/>
      <c r="AV687" s="9"/>
      <c r="AW687" s="9"/>
      <c r="AX687" s="9"/>
      <c r="AY687" s="9"/>
    </row>
    <row r="688" spans="1:51">
      <c r="A688" s="2"/>
      <c r="B688" s="2"/>
      <c r="C688" s="7"/>
      <c r="D688" s="7"/>
      <c r="E688" s="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9"/>
      <c r="AR688" s="9"/>
      <c r="AS688" s="9"/>
      <c r="AT688" s="9"/>
      <c r="AU688" s="9"/>
      <c r="AV688" s="9"/>
      <c r="AW688" s="9"/>
      <c r="AX688" s="9"/>
      <c r="AY688" s="9"/>
    </row>
    <row r="689" spans="1:51">
      <c r="A689" s="2"/>
      <c r="B689" s="2"/>
      <c r="C689" s="7"/>
      <c r="D689" s="7"/>
      <c r="E689" s="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9"/>
      <c r="AR689" s="9"/>
      <c r="AS689" s="9"/>
      <c r="AT689" s="9"/>
      <c r="AU689" s="9"/>
      <c r="AV689" s="9"/>
      <c r="AW689" s="9"/>
      <c r="AX689" s="9"/>
      <c r="AY689" s="9"/>
    </row>
    <row r="690" spans="1:51">
      <c r="A690" s="2"/>
      <c r="B690" s="2"/>
      <c r="C690" s="7"/>
      <c r="D690" s="7"/>
      <c r="E690" s="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9"/>
      <c r="AR690" s="9"/>
      <c r="AS690" s="9"/>
      <c r="AT690" s="9"/>
      <c r="AU690" s="9"/>
      <c r="AV690" s="9"/>
      <c r="AW690" s="9"/>
      <c r="AX690" s="9"/>
      <c r="AY690" s="9"/>
    </row>
    <row r="691" spans="1:51">
      <c r="A691" s="2"/>
      <c r="B691" s="2"/>
      <c r="C691" s="7"/>
      <c r="D691" s="7"/>
      <c r="E691" s="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9"/>
      <c r="AR691" s="9"/>
      <c r="AS691" s="9"/>
      <c r="AT691" s="9"/>
      <c r="AU691" s="9"/>
      <c r="AV691" s="9"/>
      <c r="AW691" s="9"/>
      <c r="AX691" s="9"/>
      <c r="AY691" s="9"/>
    </row>
    <row r="692" spans="1:51">
      <c r="A692" s="2"/>
      <c r="B692" s="2"/>
      <c r="C692" s="7"/>
      <c r="D692" s="7"/>
      <c r="E692" s="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9"/>
      <c r="AR692" s="9"/>
      <c r="AS692" s="9"/>
      <c r="AT692" s="9"/>
      <c r="AU692" s="9"/>
      <c r="AV692" s="9"/>
      <c r="AW692" s="9"/>
      <c r="AX692" s="9"/>
      <c r="AY692" s="9"/>
    </row>
    <row r="693" spans="1:51">
      <c r="A693" s="2"/>
      <c r="B693" s="2"/>
      <c r="C693" s="7"/>
      <c r="D693" s="7"/>
      <c r="E693" s="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9"/>
      <c r="AR693" s="9"/>
      <c r="AS693" s="9"/>
      <c r="AT693" s="9"/>
      <c r="AU693" s="9"/>
      <c r="AV693" s="9"/>
      <c r="AW693" s="9"/>
      <c r="AX693" s="9"/>
      <c r="AY693" s="9"/>
    </row>
    <row r="694" spans="1:51">
      <c r="A694" s="2"/>
      <c r="B694" s="2"/>
      <c r="C694" s="7"/>
      <c r="D694" s="7"/>
      <c r="E694" s="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9"/>
      <c r="AR694" s="9"/>
      <c r="AS694" s="9"/>
      <c r="AT694" s="9"/>
      <c r="AU694" s="9"/>
      <c r="AV694" s="9"/>
      <c r="AW694" s="9"/>
      <c r="AX694" s="9"/>
      <c r="AY694" s="9"/>
    </row>
    <row r="695" spans="1:51">
      <c r="A695" s="2"/>
      <c r="B695" s="2"/>
      <c r="C695" s="7"/>
      <c r="D695" s="7"/>
      <c r="E695" s="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9"/>
      <c r="AR695" s="9"/>
      <c r="AS695" s="9"/>
      <c r="AT695" s="9"/>
      <c r="AU695" s="9"/>
      <c r="AV695" s="9"/>
      <c r="AW695" s="9"/>
      <c r="AX695" s="9"/>
      <c r="AY695" s="9"/>
    </row>
    <row r="696" spans="1:51">
      <c r="A696" s="2"/>
      <c r="B696" s="2"/>
      <c r="C696" s="7"/>
      <c r="D696" s="7"/>
      <c r="E696" s="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9"/>
      <c r="AR696" s="9"/>
      <c r="AS696" s="9"/>
      <c r="AT696" s="9"/>
      <c r="AU696" s="9"/>
      <c r="AV696" s="9"/>
      <c r="AW696" s="9"/>
      <c r="AX696" s="9"/>
      <c r="AY696" s="9"/>
    </row>
    <row r="697" spans="1:51">
      <c r="A697" s="2"/>
      <c r="B697" s="2"/>
      <c r="C697" s="7"/>
      <c r="D697" s="7"/>
      <c r="E697" s="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9"/>
      <c r="AR697" s="9"/>
      <c r="AS697" s="9"/>
      <c r="AT697" s="9"/>
      <c r="AU697" s="9"/>
      <c r="AV697" s="9"/>
      <c r="AW697" s="9"/>
      <c r="AX697" s="9"/>
      <c r="AY697" s="9"/>
    </row>
    <row r="698" spans="1:51">
      <c r="A698" s="2"/>
      <c r="B698" s="2"/>
      <c r="C698" s="7"/>
      <c r="D698" s="7"/>
      <c r="E698" s="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9"/>
      <c r="AR698" s="9"/>
      <c r="AS698" s="9"/>
      <c r="AT698" s="9"/>
      <c r="AU698" s="9"/>
      <c r="AV698" s="9"/>
      <c r="AW698" s="9"/>
      <c r="AX698" s="9"/>
      <c r="AY698" s="9"/>
    </row>
    <row r="699" spans="1:51">
      <c r="A699" s="2"/>
      <c r="B699" s="2"/>
      <c r="C699" s="7"/>
      <c r="D699" s="7"/>
      <c r="E699" s="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9"/>
      <c r="AR699" s="9"/>
      <c r="AS699" s="9"/>
      <c r="AT699" s="9"/>
      <c r="AU699" s="9"/>
      <c r="AV699" s="9"/>
      <c r="AW699" s="9"/>
      <c r="AX699" s="9"/>
      <c r="AY699" s="9"/>
    </row>
    <row r="700" spans="1:51">
      <c r="A700" s="2"/>
      <c r="B700" s="2"/>
      <c r="C700" s="7"/>
      <c r="D700" s="7"/>
      <c r="E700" s="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9"/>
      <c r="AR700" s="9"/>
      <c r="AS700" s="9"/>
      <c r="AT700" s="9"/>
      <c r="AU700" s="9"/>
      <c r="AV700" s="9"/>
      <c r="AW700" s="9"/>
      <c r="AX700" s="9"/>
      <c r="AY700" s="9"/>
    </row>
    <row r="701" spans="1:51">
      <c r="A701" s="2"/>
      <c r="B701" s="2"/>
      <c r="C701" s="7"/>
      <c r="D701" s="7"/>
      <c r="E701" s="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9"/>
      <c r="AR701" s="9"/>
      <c r="AS701" s="9"/>
      <c r="AT701" s="9"/>
      <c r="AU701" s="9"/>
      <c r="AV701" s="9"/>
      <c r="AW701" s="9"/>
      <c r="AX701" s="9"/>
      <c r="AY701" s="9"/>
    </row>
    <row r="702" spans="1:51">
      <c r="A702" s="2"/>
      <c r="B702" s="2"/>
      <c r="C702" s="7"/>
      <c r="D702" s="7"/>
      <c r="E702" s="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9"/>
      <c r="AR702" s="9"/>
      <c r="AS702" s="9"/>
      <c r="AT702" s="9"/>
      <c r="AU702" s="9"/>
      <c r="AV702" s="9"/>
      <c r="AW702" s="9"/>
      <c r="AX702" s="9"/>
      <c r="AY702" s="9"/>
    </row>
    <row r="703" spans="1:51">
      <c r="A703" s="2"/>
      <c r="B703" s="2"/>
      <c r="C703" s="7"/>
      <c r="D703" s="7"/>
      <c r="E703" s="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9"/>
      <c r="AR703" s="9"/>
      <c r="AS703" s="9"/>
      <c r="AT703" s="9"/>
      <c r="AU703" s="9"/>
      <c r="AV703" s="9"/>
      <c r="AW703" s="9"/>
      <c r="AX703" s="9"/>
      <c r="AY703" s="9"/>
    </row>
    <row r="704" spans="1:51">
      <c r="A704" s="2"/>
      <c r="B704" s="2"/>
      <c r="C704" s="7"/>
      <c r="D704" s="7"/>
      <c r="E704" s="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9"/>
      <c r="AR704" s="9"/>
      <c r="AS704" s="9"/>
      <c r="AT704" s="9"/>
      <c r="AU704" s="9"/>
      <c r="AV704" s="9"/>
      <c r="AW704" s="9"/>
      <c r="AX704" s="9"/>
      <c r="AY704" s="9"/>
    </row>
    <row r="705" spans="1:51">
      <c r="A705" s="2"/>
      <c r="B705" s="2"/>
      <c r="C705" s="7"/>
      <c r="D705" s="7"/>
      <c r="E705" s="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9"/>
      <c r="AR705" s="9"/>
      <c r="AS705" s="9"/>
      <c r="AT705" s="9"/>
      <c r="AU705" s="9"/>
      <c r="AV705" s="9"/>
      <c r="AW705" s="9"/>
      <c r="AX705" s="9"/>
      <c r="AY705" s="9"/>
    </row>
    <row r="706" spans="1:51">
      <c r="A706" s="2"/>
      <c r="B706" s="2"/>
      <c r="C706" s="7"/>
      <c r="D706" s="7"/>
      <c r="E706" s="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9"/>
      <c r="AR706" s="9"/>
      <c r="AS706" s="9"/>
      <c r="AT706" s="9"/>
      <c r="AU706" s="9"/>
      <c r="AV706" s="9"/>
      <c r="AW706" s="9"/>
      <c r="AX706" s="9"/>
      <c r="AY706" s="9"/>
    </row>
    <row r="707" spans="1:51">
      <c r="A707" s="2"/>
      <c r="B707" s="2"/>
      <c r="C707" s="7"/>
      <c r="D707" s="7"/>
      <c r="E707" s="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9"/>
      <c r="AR707" s="9"/>
      <c r="AS707" s="9"/>
      <c r="AT707" s="9"/>
      <c r="AU707" s="9"/>
      <c r="AV707" s="9"/>
      <c r="AW707" s="9"/>
      <c r="AX707" s="9"/>
      <c r="AY707" s="9"/>
    </row>
    <row r="708" spans="1:51">
      <c r="A708" s="2"/>
      <c r="B708" s="2"/>
      <c r="C708" s="7"/>
      <c r="D708" s="7"/>
      <c r="E708" s="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9"/>
      <c r="AR708" s="9"/>
      <c r="AS708" s="9"/>
      <c r="AT708" s="9"/>
      <c r="AU708" s="9"/>
      <c r="AV708" s="9"/>
      <c r="AW708" s="9"/>
      <c r="AX708" s="9"/>
      <c r="AY708" s="9"/>
    </row>
    <row r="709" spans="1:51">
      <c r="A709" s="2"/>
      <c r="B709" s="2"/>
      <c r="C709" s="7"/>
      <c r="D709" s="7"/>
      <c r="E709" s="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9"/>
      <c r="AR709" s="9"/>
      <c r="AS709" s="9"/>
      <c r="AT709" s="9"/>
      <c r="AU709" s="9"/>
      <c r="AV709" s="9"/>
      <c r="AW709" s="9"/>
      <c r="AX709" s="9"/>
      <c r="AY709" s="9"/>
    </row>
    <row r="710" spans="1:51">
      <c r="A710" s="2"/>
      <c r="B710" s="2"/>
      <c r="C710" s="7"/>
      <c r="D710" s="7"/>
      <c r="E710" s="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9"/>
      <c r="AR710" s="9"/>
      <c r="AS710" s="9"/>
      <c r="AT710" s="9"/>
      <c r="AU710" s="9"/>
      <c r="AV710" s="9"/>
      <c r="AW710" s="9"/>
      <c r="AX710" s="9"/>
      <c r="AY710" s="9"/>
    </row>
    <row r="711" spans="1:51">
      <c r="A711" s="2"/>
      <c r="B711" s="2"/>
      <c r="C711" s="7"/>
      <c r="D711" s="7"/>
      <c r="E711" s="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9"/>
      <c r="AR711" s="9"/>
      <c r="AS711" s="9"/>
      <c r="AT711" s="9"/>
      <c r="AU711" s="9"/>
      <c r="AV711" s="9"/>
      <c r="AW711" s="9"/>
      <c r="AX711" s="9"/>
      <c r="AY711" s="9"/>
    </row>
    <row r="712" spans="1:51">
      <c r="A712" s="2"/>
      <c r="B712" s="2"/>
      <c r="C712" s="7"/>
      <c r="D712" s="7"/>
      <c r="E712" s="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9"/>
      <c r="AR712" s="9"/>
      <c r="AS712" s="9"/>
      <c r="AT712" s="9"/>
      <c r="AU712" s="9"/>
      <c r="AV712" s="9"/>
      <c r="AW712" s="9"/>
      <c r="AX712" s="9"/>
      <c r="AY712" s="9"/>
    </row>
    <row r="713" spans="1:51">
      <c r="A713" s="2"/>
      <c r="B713" s="2"/>
      <c r="C713" s="7"/>
      <c r="D713" s="7"/>
      <c r="E713" s="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9"/>
      <c r="AR713" s="9"/>
      <c r="AS713" s="9"/>
      <c r="AT713" s="9"/>
      <c r="AU713" s="9"/>
      <c r="AV713" s="9"/>
      <c r="AW713" s="9"/>
      <c r="AX713" s="9"/>
      <c r="AY713" s="9"/>
    </row>
    <row r="714" spans="1:51">
      <c r="A714" s="2"/>
      <c r="B714" s="2"/>
      <c r="C714" s="7"/>
      <c r="D714" s="7"/>
      <c r="E714" s="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9"/>
      <c r="AR714" s="9"/>
      <c r="AS714" s="9"/>
      <c r="AT714" s="9"/>
      <c r="AU714" s="9"/>
      <c r="AV714" s="9"/>
      <c r="AW714" s="9"/>
      <c r="AX714" s="9"/>
      <c r="AY714" s="9"/>
    </row>
    <row r="715" spans="1:51">
      <c r="A715" s="2"/>
      <c r="B715" s="2"/>
      <c r="C715" s="7"/>
      <c r="D715" s="7"/>
      <c r="E715" s="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9"/>
      <c r="AR715" s="9"/>
      <c r="AS715" s="9"/>
      <c r="AT715" s="9"/>
      <c r="AU715" s="9"/>
      <c r="AV715" s="9"/>
      <c r="AW715" s="9"/>
      <c r="AX715" s="9"/>
      <c r="AY715" s="9"/>
    </row>
    <row r="716" spans="1:51">
      <c r="A716" s="2"/>
      <c r="B716" s="2"/>
      <c r="C716" s="7"/>
      <c r="D716" s="7"/>
      <c r="E716" s="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9"/>
      <c r="AR716" s="9"/>
      <c r="AS716" s="9"/>
      <c r="AT716" s="9"/>
      <c r="AU716" s="9"/>
      <c r="AV716" s="9"/>
      <c r="AW716" s="9"/>
      <c r="AX716" s="9"/>
      <c r="AY716" s="9"/>
    </row>
    <row r="717" spans="1:51">
      <c r="A717" s="2"/>
      <c r="B717" s="2"/>
      <c r="C717" s="7"/>
      <c r="D717" s="7"/>
      <c r="E717" s="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9"/>
      <c r="AR717" s="9"/>
      <c r="AS717" s="9"/>
      <c r="AT717" s="9"/>
      <c r="AU717" s="9"/>
      <c r="AV717" s="9"/>
      <c r="AW717" s="9"/>
      <c r="AX717" s="9"/>
      <c r="AY717" s="9"/>
    </row>
    <row r="718" spans="1:51">
      <c r="A718" s="2"/>
      <c r="B718" s="2"/>
      <c r="C718" s="7"/>
      <c r="D718" s="7"/>
      <c r="E718" s="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9"/>
      <c r="AR718" s="9"/>
      <c r="AS718" s="9"/>
      <c r="AT718" s="9"/>
      <c r="AU718" s="9"/>
      <c r="AV718" s="9"/>
      <c r="AW718" s="9"/>
      <c r="AX718" s="9"/>
      <c r="AY718" s="9"/>
    </row>
    <row r="719" spans="1:51">
      <c r="A719" s="2"/>
      <c r="B719" s="2"/>
      <c r="C719" s="7"/>
      <c r="D719" s="7"/>
      <c r="E719" s="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9"/>
      <c r="AR719" s="9"/>
      <c r="AS719" s="9"/>
      <c r="AT719" s="9"/>
      <c r="AU719" s="9"/>
      <c r="AV719" s="9"/>
      <c r="AW719" s="9"/>
      <c r="AX719" s="9"/>
      <c r="AY719" s="9"/>
    </row>
    <row r="720" spans="1:51">
      <c r="A720" s="2"/>
      <c r="B720" s="2"/>
      <c r="C720" s="7"/>
      <c r="D720" s="7"/>
      <c r="E720" s="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9"/>
      <c r="AR720" s="9"/>
      <c r="AS720" s="9"/>
      <c r="AT720" s="9"/>
      <c r="AU720" s="9"/>
      <c r="AV720" s="9"/>
      <c r="AW720" s="9"/>
      <c r="AX720" s="9"/>
      <c r="AY720" s="9"/>
    </row>
    <row r="721" spans="1:51">
      <c r="A721" s="2"/>
      <c r="B721" s="2"/>
      <c r="C721" s="7"/>
      <c r="D721" s="7"/>
      <c r="E721" s="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9"/>
      <c r="AR721" s="9"/>
      <c r="AS721" s="9"/>
      <c r="AT721" s="9"/>
      <c r="AU721" s="9"/>
      <c r="AV721" s="9"/>
      <c r="AW721" s="9"/>
      <c r="AX721" s="9"/>
      <c r="AY721" s="9"/>
    </row>
    <row r="722" spans="1:51">
      <c r="A722" s="2"/>
      <c r="B722" s="2"/>
      <c r="C722" s="7"/>
      <c r="D722" s="7"/>
      <c r="E722" s="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9"/>
      <c r="AR722" s="9"/>
      <c r="AS722" s="9"/>
      <c r="AT722" s="9"/>
      <c r="AU722" s="9"/>
      <c r="AV722" s="9"/>
      <c r="AW722" s="9"/>
      <c r="AX722" s="9"/>
      <c r="AY722" s="9"/>
    </row>
    <row r="723" spans="1:51">
      <c r="A723" s="2"/>
      <c r="B723" s="2"/>
      <c r="C723" s="7"/>
      <c r="D723" s="7"/>
      <c r="E723" s="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9"/>
      <c r="AR723" s="9"/>
      <c r="AS723" s="9"/>
      <c r="AT723" s="9"/>
      <c r="AU723" s="9"/>
      <c r="AV723" s="9"/>
      <c r="AW723" s="9"/>
      <c r="AX723" s="9"/>
      <c r="AY723" s="9"/>
    </row>
    <row r="724" spans="1:51">
      <c r="A724" s="2"/>
      <c r="B724" s="2"/>
      <c r="C724" s="7"/>
      <c r="D724" s="7"/>
      <c r="E724" s="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9"/>
      <c r="AR724" s="9"/>
      <c r="AS724" s="9"/>
      <c r="AT724" s="9"/>
      <c r="AU724" s="9"/>
      <c r="AV724" s="9"/>
      <c r="AW724" s="9"/>
      <c r="AX724" s="9"/>
      <c r="AY724" s="9"/>
    </row>
    <row r="725" spans="1:51">
      <c r="A725" s="2"/>
      <c r="B725" s="2"/>
      <c r="C725" s="7"/>
      <c r="D725" s="7"/>
      <c r="E725" s="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9"/>
      <c r="AR725" s="9"/>
      <c r="AS725" s="9"/>
      <c r="AT725" s="9"/>
      <c r="AU725" s="9"/>
      <c r="AV725" s="9"/>
      <c r="AW725" s="9"/>
      <c r="AX725" s="9"/>
      <c r="AY725" s="9"/>
    </row>
    <row r="726" spans="1:51">
      <c r="A726" s="2"/>
      <c r="B726" s="2"/>
      <c r="C726" s="7"/>
      <c r="D726" s="7"/>
      <c r="E726" s="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9"/>
      <c r="AR726" s="9"/>
      <c r="AS726" s="9"/>
      <c r="AT726" s="9"/>
      <c r="AU726" s="9"/>
      <c r="AV726" s="9"/>
      <c r="AW726" s="9"/>
      <c r="AX726" s="9"/>
      <c r="AY726" s="9"/>
    </row>
    <row r="727" spans="1:51">
      <c r="A727" s="2"/>
      <c r="B727" s="2"/>
      <c r="C727" s="7"/>
      <c r="D727" s="7"/>
      <c r="E727" s="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9"/>
      <c r="AR727" s="9"/>
      <c r="AS727" s="9"/>
      <c r="AT727" s="9"/>
      <c r="AU727" s="9"/>
      <c r="AV727" s="9"/>
      <c r="AW727" s="9"/>
      <c r="AX727" s="9"/>
      <c r="AY727" s="9"/>
    </row>
    <row r="728" spans="1:51">
      <c r="A728" s="2"/>
      <c r="B728" s="2"/>
      <c r="C728" s="7"/>
      <c r="D728" s="7"/>
      <c r="E728" s="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9"/>
      <c r="AR728" s="9"/>
      <c r="AS728" s="9"/>
      <c r="AT728" s="9"/>
      <c r="AU728" s="9"/>
      <c r="AV728" s="9"/>
      <c r="AW728" s="9"/>
      <c r="AX728" s="9"/>
      <c r="AY728" s="9"/>
    </row>
    <row r="729" spans="1:51">
      <c r="A729" s="2"/>
      <c r="B729" s="2"/>
      <c r="C729" s="7"/>
      <c r="D729" s="7"/>
      <c r="E729" s="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9"/>
      <c r="AR729" s="9"/>
      <c r="AS729" s="9"/>
      <c r="AT729" s="9"/>
      <c r="AU729" s="9"/>
      <c r="AV729" s="9"/>
      <c r="AW729" s="9"/>
      <c r="AX729" s="9"/>
      <c r="AY729" s="9"/>
    </row>
    <row r="730" spans="1:51">
      <c r="A730" s="2"/>
      <c r="B730" s="2"/>
      <c r="C730" s="7"/>
      <c r="D730" s="7"/>
      <c r="E730" s="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9"/>
      <c r="AR730" s="9"/>
      <c r="AS730" s="9"/>
      <c r="AT730" s="9"/>
      <c r="AU730" s="9"/>
      <c r="AV730" s="9"/>
      <c r="AW730" s="9"/>
      <c r="AX730" s="9"/>
      <c r="AY730" s="9"/>
    </row>
    <row r="731" spans="1:51">
      <c r="A731" s="2"/>
      <c r="B731" s="2"/>
      <c r="C731" s="7"/>
      <c r="D731" s="7"/>
      <c r="E731" s="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9"/>
      <c r="AR731" s="9"/>
      <c r="AS731" s="9"/>
      <c r="AT731" s="9"/>
      <c r="AU731" s="9"/>
      <c r="AV731" s="9"/>
      <c r="AW731" s="9"/>
      <c r="AX731" s="9"/>
      <c r="AY731" s="9"/>
    </row>
    <row r="732" spans="1:51">
      <c r="A732" s="2"/>
      <c r="B732" s="2"/>
      <c r="C732" s="7"/>
      <c r="D732" s="7"/>
      <c r="E732" s="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9"/>
      <c r="AR732" s="9"/>
      <c r="AS732" s="9"/>
      <c r="AT732" s="9"/>
      <c r="AU732" s="9"/>
      <c r="AV732" s="9"/>
      <c r="AW732" s="9"/>
      <c r="AX732" s="9"/>
      <c r="AY732" s="9"/>
    </row>
    <row r="733" spans="1:51">
      <c r="A733" s="2"/>
      <c r="B733" s="2"/>
      <c r="C733" s="7"/>
      <c r="D733" s="7"/>
      <c r="E733" s="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9"/>
      <c r="AR733" s="9"/>
      <c r="AS733" s="9"/>
      <c r="AT733" s="9"/>
      <c r="AU733" s="9"/>
      <c r="AV733" s="9"/>
      <c r="AW733" s="9"/>
      <c r="AX733" s="9"/>
      <c r="AY733" s="9"/>
    </row>
    <row r="734" spans="1:51">
      <c r="A734" s="2"/>
      <c r="B734" s="2"/>
      <c r="C734" s="7"/>
      <c r="D734" s="7"/>
      <c r="E734" s="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9"/>
      <c r="AR734" s="9"/>
      <c r="AS734" s="9"/>
      <c r="AT734" s="9"/>
      <c r="AU734" s="9"/>
      <c r="AV734" s="9"/>
      <c r="AW734" s="9"/>
      <c r="AX734" s="9"/>
      <c r="AY734" s="9"/>
    </row>
    <row r="735" spans="1:51">
      <c r="A735" s="2"/>
      <c r="B735" s="2"/>
      <c r="C735" s="7"/>
      <c r="D735" s="7"/>
      <c r="E735" s="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9"/>
      <c r="AR735" s="9"/>
      <c r="AS735" s="9"/>
      <c r="AT735" s="9"/>
      <c r="AU735" s="9"/>
      <c r="AV735" s="9"/>
      <c r="AW735" s="9"/>
      <c r="AX735" s="9"/>
      <c r="AY735" s="9"/>
    </row>
    <row r="736" spans="1:51">
      <c r="A736" s="2"/>
      <c r="B736" s="2"/>
      <c r="C736" s="7"/>
      <c r="D736" s="7"/>
      <c r="E736" s="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9"/>
      <c r="AR736" s="9"/>
      <c r="AS736" s="9"/>
      <c r="AT736" s="9"/>
      <c r="AU736" s="9"/>
      <c r="AV736" s="9"/>
      <c r="AW736" s="9"/>
      <c r="AX736" s="9"/>
      <c r="AY736" s="9"/>
    </row>
    <row r="737" spans="1:51">
      <c r="A737" s="2"/>
      <c r="B737" s="2"/>
      <c r="C737" s="7"/>
      <c r="D737" s="7"/>
      <c r="E737" s="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9"/>
      <c r="AR737" s="9"/>
      <c r="AS737" s="9"/>
      <c r="AT737" s="9"/>
      <c r="AU737" s="9"/>
      <c r="AV737" s="9"/>
      <c r="AW737" s="9"/>
      <c r="AX737" s="9"/>
      <c r="AY737" s="9"/>
    </row>
    <row r="738" spans="1:51">
      <c r="A738" s="2"/>
      <c r="B738" s="2"/>
      <c r="C738" s="7"/>
      <c r="D738" s="7"/>
      <c r="E738" s="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9"/>
      <c r="AR738" s="9"/>
      <c r="AS738" s="9"/>
      <c r="AT738" s="9"/>
      <c r="AU738" s="9"/>
      <c r="AV738" s="9"/>
      <c r="AW738" s="9"/>
      <c r="AX738" s="9"/>
      <c r="AY738" s="9"/>
    </row>
    <row r="739" spans="1:51">
      <c r="A739" s="2"/>
      <c r="B739" s="2"/>
      <c r="C739" s="7"/>
      <c r="D739" s="7"/>
      <c r="E739" s="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9"/>
      <c r="AR739" s="9"/>
      <c r="AS739" s="9"/>
      <c r="AT739" s="9"/>
      <c r="AU739" s="9"/>
      <c r="AV739" s="9"/>
      <c r="AW739" s="9"/>
      <c r="AX739" s="9"/>
      <c r="AY739" s="9"/>
    </row>
    <row r="740" spans="1:51">
      <c r="A740" s="2"/>
      <c r="B740" s="2"/>
      <c r="C740" s="7"/>
      <c r="D740" s="7"/>
      <c r="E740" s="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9"/>
      <c r="AR740" s="9"/>
      <c r="AS740" s="9"/>
      <c r="AT740" s="9"/>
      <c r="AU740" s="9"/>
      <c r="AV740" s="9"/>
      <c r="AW740" s="9"/>
      <c r="AX740" s="9"/>
      <c r="AY740" s="9"/>
    </row>
    <row r="741" spans="1:51">
      <c r="A741" s="2"/>
      <c r="B741" s="2"/>
      <c r="C741" s="7"/>
      <c r="D741" s="7"/>
      <c r="E741" s="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9"/>
      <c r="AR741" s="9"/>
      <c r="AS741" s="9"/>
      <c r="AT741" s="9"/>
      <c r="AU741" s="9"/>
      <c r="AV741" s="9"/>
      <c r="AW741" s="9"/>
      <c r="AX741" s="9"/>
      <c r="AY741" s="9"/>
    </row>
    <row r="742" spans="1:51">
      <c r="A742" s="2"/>
      <c r="B742" s="2"/>
      <c r="C742" s="7"/>
      <c r="D742" s="7"/>
      <c r="E742" s="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9"/>
      <c r="AR742" s="9"/>
      <c r="AS742" s="9"/>
      <c r="AT742" s="9"/>
      <c r="AU742" s="9"/>
      <c r="AV742" s="9"/>
      <c r="AW742" s="9"/>
      <c r="AX742" s="9"/>
      <c r="AY742" s="9"/>
    </row>
    <row r="743" spans="1:51">
      <c r="A743" s="2"/>
      <c r="B743" s="2"/>
      <c r="C743" s="7"/>
      <c r="D743" s="7"/>
      <c r="E743" s="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9"/>
      <c r="AR743" s="9"/>
      <c r="AS743" s="9"/>
      <c r="AT743" s="9"/>
      <c r="AU743" s="9"/>
      <c r="AV743" s="9"/>
      <c r="AW743" s="9"/>
      <c r="AX743" s="9"/>
      <c r="AY743" s="9"/>
    </row>
    <row r="744" spans="1:51">
      <c r="A744" s="2"/>
      <c r="B744" s="2"/>
      <c r="C744" s="7"/>
      <c r="D744" s="7"/>
      <c r="E744" s="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9"/>
      <c r="AR744" s="9"/>
      <c r="AS744" s="9"/>
      <c r="AT744" s="9"/>
      <c r="AU744" s="9"/>
      <c r="AV744" s="9"/>
      <c r="AW744" s="9"/>
      <c r="AX744" s="9"/>
      <c r="AY744" s="9"/>
    </row>
    <row r="745" spans="1:51">
      <c r="A745" s="2"/>
      <c r="B745" s="2"/>
      <c r="C745" s="7"/>
      <c r="D745" s="7"/>
      <c r="E745" s="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9"/>
      <c r="AR745" s="9"/>
      <c r="AS745" s="9"/>
      <c r="AT745" s="9"/>
      <c r="AU745" s="9"/>
      <c r="AV745" s="9"/>
      <c r="AW745" s="9"/>
      <c r="AX745" s="9"/>
      <c r="AY745" s="9"/>
    </row>
    <row r="746" spans="1:51">
      <c r="A746" s="2"/>
      <c r="B746" s="2"/>
      <c r="C746" s="7"/>
      <c r="D746" s="7"/>
      <c r="E746" s="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9"/>
      <c r="AR746" s="9"/>
      <c r="AS746" s="9"/>
      <c r="AT746" s="9"/>
      <c r="AU746" s="9"/>
      <c r="AV746" s="9"/>
      <c r="AW746" s="9"/>
      <c r="AX746" s="9"/>
      <c r="AY746" s="9"/>
    </row>
    <row r="747" spans="1:51">
      <c r="A747" s="2"/>
      <c r="B747" s="2"/>
      <c r="C747" s="7"/>
      <c r="D747" s="7"/>
      <c r="E747" s="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9"/>
      <c r="AR747" s="9"/>
      <c r="AS747" s="9"/>
      <c r="AT747" s="9"/>
      <c r="AU747" s="9"/>
      <c r="AV747" s="9"/>
      <c r="AW747" s="9"/>
      <c r="AX747" s="9"/>
      <c r="AY747" s="9"/>
    </row>
    <row r="748" spans="1:51">
      <c r="A748" s="2"/>
      <c r="B748" s="2"/>
      <c r="C748" s="7"/>
      <c r="D748" s="7"/>
      <c r="E748" s="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9"/>
      <c r="AR748" s="9"/>
      <c r="AS748" s="9"/>
      <c r="AT748" s="9"/>
      <c r="AU748" s="9"/>
      <c r="AV748" s="9"/>
      <c r="AW748" s="9"/>
      <c r="AX748" s="9"/>
      <c r="AY748" s="9"/>
    </row>
    <row r="749" spans="1:51">
      <c r="A749" s="2"/>
      <c r="B749" s="2"/>
      <c r="C749" s="7"/>
      <c r="D749" s="7"/>
      <c r="E749" s="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9"/>
      <c r="AR749" s="9"/>
      <c r="AS749" s="9"/>
      <c r="AT749" s="9"/>
      <c r="AU749" s="9"/>
      <c r="AV749" s="9"/>
      <c r="AW749" s="9"/>
      <c r="AX749" s="9"/>
      <c r="AY749" s="9"/>
    </row>
    <row r="750" spans="1:51">
      <c r="A750" s="2"/>
      <c r="B750" s="2"/>
      <c r="C750" s="7"/>
      <c r="D750" s="7"/>
      <c r="E750" s="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9"/>
      <c r="AR750" s="9"/>
      <c r="AS750" s="9"/>
      <c r="AT750" s="9"/>
      <c r="AU750" s="9"/>
      <c r="AV750" s="9"/>
      <c r="AW750" s="9"/>
      <c r="AX750" s="9"/>
      <c r="AY750" s="9"/>
    </row>
    <row r="751" spans="1:51">
      <c r="A751" s="2"/>
      <c r="B751" s="2"/>
      <c r="C751" s="7"/>
      <c r="D751" s="7"/>
      <c r="E751" s="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9"/>
      <c r="AR751" s="9"/>
      <c r="AS751" s="9"/>
      <c r="AT751" s="9"/>
      <c r="AU751" s="9"/>
      <c r="AV751" s="9"/>
      <c r="AW751" s="9"/>
      <c r="AX751" s="9"/>
      <c r="AY751" s="9"/>
    </row>
    <row r="752" spans="1:51">
      <c r="A752" s="2"/>
      <c r="B752" s="2"/>
      <c r="C752" s="7"/>
      <c r="D752" s="7"/>
      <c r="E752" s="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9"/>
      <c r="AR752" s="9"/>
      <c r="AS752" s="9"/>
      <c r="AT752" s="9"/>
      <c r="AU752" s="9"/>
      <c r="AV752" s="9"/>
      <c r="AW752" s="9"/>
      <c r="AX752" s="9"/>
      <c r="AY752" s="9"/>
    </row>
    <row r="753" spans="1:51">
      <c r="A753" s="2"/>
      <c r="B753" s="2"/>
      <c r="C753" s="7"/>
      <c r="D753" s="7"/>
      <c r="E753" s="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9"/>
      <c r="AR753" s="9"/>
      <c r="AS753" s="9"/>
      <c r="AT753" s="9"/>
      <c r="AU753" s="9"/>
      <c r="AV753" s="9"/>
      <c r="AW753" s="9"/>
      <c r="AX753" s="9"/>
      <c r="AY753" s="9"/>
    </row>
    <row r="754" spans="1:51">
      <c r="A754" s="2"/>
      <c r="B754" s="2"/>
      <c r="C754" s="7"/>
      <c r="D754" s="7"/>
      <c r="E754" s="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9"/>
      <c r="AR754" s="9"/>
      <c r="AS754" s="9"/>
      <c r="AT754" s="9"/>
      <c r="AU754" s="9"/>
      <c r="AV754" s="9"/>
      <c r="AW754" s="9"/>
      <c r="AX754" s="9"/>
      <c r="AY754" s="9"/>
    </row>
    <row r="755" spans="1:51">
      <c r="A755" s="2"/>
      <c r="B755" s="2"/>
      <c r="C755" s="7"/>
      <c r="D755" s="7"/>
      <c r="E755" s="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9"/>
      <c r="AR755" s="9"/>
      <c r="AS755" s="9"/>
      <c r="AT755" s="9"/>
      <c r="AU755" s="9"/>
      <c r="AV755" s="9"/>
      <c r="AW755" s="9"/>
      <c r="AX755" s="9"/>
      <c r="AY755" s="9"/>
    </row>
    <row r="756" spans="1:51">
      <c r="A756" s="2"/>
      <c r="B756" s="2"/>
      <c r="C756" s="7"/>
      <c r="D756" s="7"/>
      <c r="E756" s="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9"/>
      <c r="AR756" s="9"/>
      <c r="AS756" s="9"/>
      <c r="AT756" s="9"/>
      <c r="AU756" s="9"/>
      <c r="AV756" s="9"/>
      <c r="AW756" s="9"/>
      <c r="AX756" s="9"/>
      <c r="AY756" s="9"/>
    </row>
    <row r="757" spans="1:51">
      <c r="A757" s="2"/>
      <c r="B757" s="2"/>
      <c r="C757" s="7"/>
      <c r="D757" s="7"/>
      <c r="E757" s="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9"/>
      <c r="AR757" s="9"/>
      <c r="AS757" s="9"/>
      <c r="AT757" s="9"/>
      <c r="AU757" s="9"/>
      <c r="AV757" s="9"/>
      <c r="AW757" s="9"/>
      <c r="AX757" s="9"/>
      <c r="AY757" s="9"/>
    </row>
    <row r="758" spans="1:51">
      <c r="A758" s="2"/>
      <c r="B758" s="2"/>
      <c r="C758" s="7"/>
      <c r="D758" s="7"/>
      <c r="E758" s="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9"/>
      <c r="AR758" s="9"/>
      <c r="AS758" s="9"/>
      <c r="AT758" s="9"/>
      <c r="AU758" s="9"/>
      <c r="AV758" s="9"/>
      <c r="AW758" s="9"/>
      <c r="AX758" s="9"/>
      <c r="AY758" s="9"/>
    </row>
    <row r="759" spans="1:51">
      <c r="A759" s="2"/>
      <c r="B759" s="2"/>
      <c r="C759" s="7"/>
      <c r="D759" s="7"/>
      <c r="E759" s="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</row>
    <row r="760" spans="1:51">
      <c r="A760" s="2"/>
      <c r="B760" s="2"/>
      <c r="C760" s="7"/>
      <c r="D760" s="7"/>
      <c r="E760" s="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</row>
    <row r="761" spans="1:51">
      <c r="A761" s="2"/>
      <c r="B761" s="2"/>
      <c r="C761" s="7"/>
      <c r="D761" s="7"/>
      <c r="E761" s="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</row>
    <row r="762" spans="1:51">
      <c r="A762" s="2"/>
      <c r="B762" s="2"/>
      <c r="C762" s="7"/>
      <c r="D762" s="7"/>
      <c r="E762" s="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</row>
    <row r="763" spans="1:51">
      <c r="A763" s="2"/>
      <c r="B763" s="2"/>
      <c r="C763" s="7"/>
      <c r="D763" s="7"/>
      <c r="E763" s="7"/>
      <c r="F763" s="5"/>
      <c r="G763" s="5"/>
      <c r="H763" s="5"/>
      <c r="I763" s="11"/>
      <c r="J763" s="11"/>
      <c r="K763" s="11"/>
      <c r="L763" s="11"/>
      <c r="M763" s="11"/>
      <c r="N763" s="11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</row>
    <row r="764" spans="1:51">
      <c r="A764" s="2"/>
      <c r="B764" s="2"/>
      <c r="C764" s="7"/>
      <c r="D764" s="7"/>
      <c r="E764" s="7"/>
      <c r="F764" s="5"/>
      <c r="G764" s="5"/>
      <c r="H764" s="5"/>
      <c r="I764" s="11"/>
      <c r="J764" s="11"/>
      <c r="K764" s="11"/>
      <c r="L764" s="11"/>
      <c r="M764" s="11"/>
      <c r="N764" s="11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</row>
    <row r="765" spans="1:51">
      <c r="A765" s="2"/>
      <c r="B765" s="9"/>
      <c r="C765" s="10"/>
      <c r="D765" s="10"/>
      <c r="E765" s="10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</row>
    <row r="766" spans="1:51">
      <c r="A766" s="9"/>
      <c r="B766" s="9"/>
      <c r="C766" s="10"/>
      <c r="D766" s="10"/>
      <c r="E766" s="10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</row>
    <row r="767" spans="1:51">
      <c r="A767" s="9"/>
      <c r="B767" s="9"/>
      <c r="C767" s="10"/>
      <c r="D767" s="10"/>
      <c r="E767" s="10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</row>
    <row r="768" spans="1:51">
      <c r="A768" s="9"/>
      <c r="B768" s="9"/>
      <c r="C768" s="10"/>
      <c r="D768" s="10"/>
      <c r="E768" s="10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</row>
    <row r="769" spans="1:51">
      <c r="A769" s="9"/>
      <c r="B769" s="9"/>
      <c r="C769" s="10"/>
      <c r="D769" s="10"/>
      <c r="E769" s="10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</row>
    <row r="770" spans="1:51">
      <c r="A770" s="9"/>
      <c r="B770" s="9"/>
      <c r="C770" s="10"/>
      <c r="D770" s="10"/>
      <c r="E770" s="10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</row>
    <row r="771" spans="1:51">
      <c r="A771" s="9"/>
      <c r="B771" s="9"/>
      <c r="C771" s="10"/>
      <c r="D771" s="10"/>
      <c r="E771" s="10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</row>
    <row r="772" spans="1:51">
      <c r="A772" s="9"/>
      <c r="B772" s="9"/>
      <c r="C772" s="10"/>
      <c r="D772" s="10"/>
      <c r="E772" s="10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</row>
    <row r="773" spans="1:51">
      <c r="A773" s="9"/>
      <c r="B773" s="9"/>
      <c r="C773" s="10"/>
      <c r="D773" s="10"/>
      <c r="E773" s="10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</row>
    <row r="774" spans="1:51">
      <c r="A774" s="9"/>
      <c r="B774" s="9"/>
      <c r="C774" s="10"/>
      <c r="D774" s="10"/>
      <c r="E774" s="10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</row>
    <row r="775" spans="1:51">
      <c r="A775" s="9"/>
      <c r="B775" s="9"/>
      <c r="C775" s="10"/>
      <c r="D775" s="10"/>
      <c r="E775" s="10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</row>
    <row r="776" spans="1:51">
      <c r="A776" s="9"/>
      <c r="B776" s="9"/>
      <c r="C776" s="10"/>
      <c r="D776" s="10"/>
      <c r="E776" s="10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</row>
    <row r="777" spans="1:51">
      <c r="A777" s="9"/>
      <c r="B777" s="9"/>
      <c r="C777" s="10"/>
      <c r="D777" s="10"/>
      <c r="E777" s="10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</row>
    <row r="778" spans="1:51">
      <c r="A778" s="9"/>
      <c r="B778" s="9"/>
      <c r="C778" s="10"/>
      <c r="D778" s="10"/>
      <c r="E778" s="10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</row>
    <row r="779" spans="1:51">
      <c r="A779" s="9"/>
      <c r="B779" s="9"/>
      <c r="C779" s="10"/>
      <c r="D779" s="10"/>
      <c r="E779" s="10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</row>
    <row r="780" spans="1:51">
      <c r="A780" s="9"/>
      <c r="B780" s="9"/>
      <c r="C780" s="10"/>
      <c r="D780" s="10"/>
      <c r="E780" s="10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</row>
    <row r="781" spans="1:51">
      <c r="A781" s="9"/>
      <c r="B781" s="9"/>
      <c r="C781" s="10"/>
      <c r="D781" s="10"/>
      <c r="E781" s="10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</row>
    <row r="782" spans="1:51">
      <c r="A782" s="9"/>
      <c r="B782" s="9"/>
      <c r="C782" s="10"/>
      <c r="D782" s="10"/>
      <c r="E782" s="10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</row>
    <row r="783" spans="1:51">
      <c r="A783" s="9"/>
      <c r="B783" s="9"/>
      <c r="C783" s="10"/>
      <c r="D783" s="10"/>
      <c r="E783" s="10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</row>
    <row r="784" spans="1:51">
      <c r="A784" s="9"/>
      <c r="B784" s="9"/>
      <c r="C784" s="10"/>
      <c r="D784" s="10"/>
      <c r="E784" s="10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</row>
    <row r="785" spans="1:51">
      <c r="A785" s="9"/>
      <c r="B785" s="9"/>
      <c r="C785" s="10"/>
      <c r="D785" s="10"/>
      <c r="E785" s="10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</row>
    <row r="786" spans="1:51">
      <c r="A786" s="9"/>
      <c r="B786" s="9"/>
      <c r="C786" s="10"/>
      <c r="D786" s="10"/>
      <c r="E786" s="10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</row>
    <row r="787" spans="1:51">
      <c r="A787" s="9"/>
      <c r="B787" s="9"/>
      <c r="C787" s="10"/>
      <c r="D787" s="10"/>
      <c r="E787" s="10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</row>
    <row r="788" spans="1:51">
      <c r="A788" s="9"/>
      <c r="B788" s="9"/>
      <c r="C788" s="10"/>
      <c r="D788" s="10"/>
      <c r="E788" s="10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</row>
    <row r="789" spans="1:51">
      <c r="A789" s="9"/>
      <c r="B789" s="9"/>
      <c r="C789" s="10"/>
      <c r="D789" s="10"/>
      <c r="E789" s="10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</row>
    <row r="790" spans="1:51">
      <c r="A790" s="9"/>
      <c r="B790" s="9"/>
      <c r="C790" s="10"/>
      <c r="D790" s="10"/>
      <c r="E790" s="10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</row>
    <row r="791" spans="1:51">
      <c r="A791" s="9"/>
      <c r="B791" s="9"/>
      <c r="C791" s="10"/>
      <c r="D791" s="10"/>
      <c r="E791" s="10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</row>
    <row r="792" spans="1:51">
      <c r="A792" s="9"/>
      <c r="B792" s="9"/>
      <c r="C792" s="10"/>
      <c r="D792" s="10"/>
      <c r="E792" s="10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</row>
    <row r="793" spans="1:51">
      <c r="A793" s="9"/>
      <c r="B793" s="9"/>
      <c r="C793" s="10"/>
      <c r="D793" s="10"/>
      <c r="E793" s="10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</row>
    <row r="794" spans="1:51">
      <c r="A794" s="9"/>
      <c r="B794" s="9"/>
      <c r="C794" s="10"/>
      <c r="D794" s="10"/>
      <c r="E794" s="10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</row>
    <row r="795" spans="1:51">
      <c r="A795" s="9"/>
      <c r="B795" s="9"/>
      <c r="C795" s="10"/>
      <c r="D795" s="10"/>
      <c r="E795" s="10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</row>
    <row r="796" spans="1:51">
      <c r="A796" s="9"/>
      <c r="B796" s="9"/>
      <c r="C796" s="10"/>
      <c r="D796" s="10"/>
      <c r="E796" s="10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</row>
    <row r="797" spans="1:51">
      <c r="A797" s="9"/>
      <c r="B797" s="9"/>
      <c r="C797" s="10"/>
      <c r="D797" s="10"/>
      <c r="E797" s="10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</row>
    <row r="798" spans="1:51">
      <c r="A798" s="9"/>
      <c r="B798" s="9"/>
      <c r="C798" s="10"/>
      <c r="D798" s="10"/>
      <c r="E798" s="10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 spans="1:51">
      <c r="A799" s="9"/>
      <c r="B799" s="9"/>
      <c r="C799" s="10"/>
      <c r="D799" s="10"/>
      <c r="E799" s="10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 spans="1:51">
      <c r="A800" s="9"/>
      <c r="B800" s="9"/>
      <c r="C800" s="10"/>
      <c r="D800" s="10"/>
      <c r="E800" s="10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 spans="1:31">
      <c r="A801" s="9"/>
      <c r="B801" s="9"/>
      <c r="C801" s="10"/>
      <c r="D801" s="10"/>
      <c r="E801" s="10"/>
      <c r="F801" s="11"/>
      <c r="G801" s="11"/>
      <c r="H801" s="11"/>
      <c r="I801" s="6"/>
      <c r="J801" s="6"/>
      <c r="K801" s="6"/>
      <c r="L801" s="6"/>
      <c r="M801" s="6"/>
      <c r="N801" s="6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 spans="1:31">
      <c r="A802" s="9"/>
      <c r="B802" s="9"/>
      <c r="C802" s="10"/>
      <c r="D802" s="10"/>
      <c r="E802" s="10"/>
      <c r="F802" s="11"/>
      <c r="G802" s="11"/>
      <c r="H802" s="11"/>
      <c r="I802" s="6"/>
      <c r="J802" s="6"/>
      <c r="K802" s="6"/>
      <c r="L802" s="6"/>
      <c r="M802" s="6"/>
      <c r="N802" s="6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 spans="1:31">
      <c r="C803" s="8"/>
      <c r="D803" s="8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>
      <c r="C804" s="8"/>
      <c r="D804" s="8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>
      <c r="C805" s="8"/>
      <c r="D805" s="8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>
      <c r="C806" s="8"/>
      <c r="D806" s="8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>
      <c r="C807" s="8"/>
      <c r="D807" s="8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>
      <c r="C808" s="8"/>
      <c r="D808" s="8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>
      <c r="C809" s="8"/>
      <c r="D809" s="8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>
      <c r="C810" s="8"/>
      <c r="D810" s="8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>
      <c r="C811" s="8"/>
      <c r="D811" s="8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>
      <c r="C812" s="8"/>
      <c r="D812" s="8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>
      <c r="C813" s="8"/>
      <c r="D813" s="8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>
      <c r="C814" s="8"/>
      <c r="D814" s="8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>
      <c r="C815" s="8"/>
      <c r="D815" s="8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>
      <c r="C816" s="8"/>
      <c r="D816" s="8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3:31">
      <c r="C817" s="8"/>
      <c r="D817" s="8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3:31">
      <c r="C818" s="8"/>
      <c r="D818" s="8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3:31">
      <c r="C819" s="8"/>
      <c r="D819" s="8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3:31">
      <c r="C820" s="8"/>
      <c r="D820" s="8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3:31">
      <c r="C821" s="8"/>
      <c r="D821" s="8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3:31">
      <c r="C822" s="8"/>
      <c r="D822" s="8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3:31">
      <c r="C823" s="8"/>
      <c r="D823" s="8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3:31">
      <c r="C824" s="8"/>
      <c r="D824" s="8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3:31">
      <c r="C825" s="8"/>
      <c r="D825" s="8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3:31">
      <c r="C826" s="8"/>
      <c r="D826" s="8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3:31">
      <c r="C827" s="8"/>
      <c r="D827" s="8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3:31">
      <c r="C828" s="8"/>
      <c r="D828" s="8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3:31">
      <c r="C829" s="8"/>
      <c r="D829" s="8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3:31">
      <c r="C830" s="8"/>
      <c r="D830" s="8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3:31">
      <c r="C831" s="8"/>
      <c r="D831" s="8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3:31">
      <c r="C832" s="8"/>
      <c r="D832" s="8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3:31">
      <c r="C833" s="8"/>
      <c r="D833" s="8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3:31">
      <c r="C834" s="8"/>
      <c r="D834" s="8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3:31">
      <c r="C835" s="8"/>
      <c r="D835" s="8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3:31">
      <c r="C836" s="8"/>
      <c r="D836" s="8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3:31">
      <c r="C837" s="8"/>
      <c r="D837" s="8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3:31">
      <c r="C838" s="8"/>
      <c r="D838" s="8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3:31">
      <c r="C839" s="8"/>
      <c r="D839" s="8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3:31">
      <c r="C840" s="8"/>
      <c r="D840" s="8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3:31">
      <c r="C841" s="8"/>
      <c r="D841" s="8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3:31">
      <c r="C842" s="8"/>
      <c r="D842" s="8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3:31">
      <c r="C843" s="8"/>
      <c r="D843" s="8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3:31">
      <c r="C844" s="8"/>
      <c r="D844" s="8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3:31">
      <c r="C845" s="8"/>
      <c r="D845" s="8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3:31">
      <c r="C846" s="8"/>
      <c r="D846" s="8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3:31">
      <c r="C847" s="8"/>
      <c r="D847" s="8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3:31">
      <c r="C848" s="8"/>
      <c r="D848" s="8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3:31">
      <c r="C849" s="8"/>
      <c r="D849" s="8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3:31">
      <c r="C850" s="8"/>
      <c r="D850" s="8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3:31">
      <c r="C851" s="8"/>
      <c r="D851" s="8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3:31">
      <c r="C852" s="8"/>
      <c r="D852" s="8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3:31">
      <c r="C853" s="8"/>
      <c r="D853" s="8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3:31">
      <c r="C854" s="8"/>
      <c r="D854" s="8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3:31">
      <c r="C855" s="8"/>
      <c r="D855" s="8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3:31">
      <c r="C856" s="8"/>
      <c r="D856" s="8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3:31">
      <c r="C857" s="8"/>
      <c r="D857" s="8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3:31">
      <c r="C858" s="8"/>
      <c r="D858" s="8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3:31">
      <c r="C859" s="8"/>
      <c r="D859" s="8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3:31">
      <c r="C860" s="8"/>
      <c r="D860" s="8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3:31">
      <c r="C861" s="8"/>
      <c r="D861" s="8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3:31">
      <c r="C862" s="8"/>
      <c r="D862" s="8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3:31">
      <c r="C863" s="8"/>
      <c r="D863" s="8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3:31">
      <c r="C864" s="8"/>
      <c r="D864" s="8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3:31">
      <c r="C865" s="8"/>
      <c r="D865" s="8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3:31">
      <c r="C866" s="8"/>
      <c r="D866" s="8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3:31">
      <c r="C867" s="8"/>
      <c r="D867" s="8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3:31">
      <c r="C868" s="8"/>
      <c r="D868" s="8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3:31">
      <c r="C869" s="8"/>
      <c r="D869" s="8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3:31">
      <c r="C870" s="8"/>
      <c r="D870" s="8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3:31">
      <c r="C871" s="8"/>
      <c r="D871" s="8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3:31">
      <c r="C872" s="8"/>
      <c r="D872" s="8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3:31">
      <c r="C873" s="8"/>
      <c r="D873" s="8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3:31">
      <c r="C874" s="8"/>
      <c r="D874" s="8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3:31">
      <c r="C875" s="8"/>
      <c r="D875" s="8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3:31">
      <c r="C876" s="8"/>
      <c r="D876" s="8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3:31">
      <c r="C877" s="8"/>
      <c r="D877" s="8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3:31">
      <c r="C878" s="8"/>
      <c r="D878" s="8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3:31">
      <c r="C879" s="8"/>
      <c r="D879" s="8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3:31">
      <c r="C880" s="8"/>
      <c r="D880" s="8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3:31">
      <c r="C881" s="8"/>
      <c r="D881" s="8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3:31">
      <c r="C882" s="8"/>
      <c r="D882" s="8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3:31">
      <c r="C883" s="8"/>
      <c r="D883" s="8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3:31">
      <c r="C884" s="8"/>
      <c r="D884" s="8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3:31">
      <c r="C885" s="8"/>
      <c r="D885" s="8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3:31">
      <c r="C886" s="8"/>
      <c r="D886" s="8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3:31">
      <c r="C887" s="8"/>
      <c r="D887" s="8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3:31">
      <c r="C888" s="8"/>
      <c r="D888" s="8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3:31">
      <c r="C889" s="8"/>
      <c r="D889" s="8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3:31">
      <c r="C890" s="8"/>
      <c r="D890" s="8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3:31">
      <c r="C891" s="8"/>
      <c r="D891" s="8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3:31">
      <c r="C892" s="8"/>
      <c r="D892" s="8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3:31">
      <c r="C893" s="8"/>
      <c r="D893" s="8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3:31">
      <c r="C894" s="8"/>
      <c r="D894" s="8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3:31">
      <c r="C895" s="8"/>
      <c r="D895" s="8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3:31">
      <c r="C896" s="8"/>
      <c r="D896" s="8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3:31">
      <c r="C897" s="8"/>
      <c r="D897" s="8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3:31">
      <c r="C898" s="8"/>
      <c r="D898" s="8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3:31">
      <c r="C899" s="8"/>
      <c r="D899" s="8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3:31">
      <c r="C900" s="8"/>
      <c r="D900" s="8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3:31">
      <c r="C901" s="8"/>
      <c r="D901" s="8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3:31">
      <c r="C902" s="8"/>
      <c r="D902" s="8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3:31">
      <c r="C903" s="8"/>
      <c r="D903" s="8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3:31">
      <c r="C904" s="8"/>
      <c r="D904" s="8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3:31">
      <c r="C905" s="8"/>
      <c r="D905" s="8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3:31">
      <c r="C906" s="8"/>
      <c r="D906" s="8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3:31">
      <c r="C907" s="8"/>
      <c r="D907" s="8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3:31">
      <c r="C908" s="8"/>
      <c r="D908" s="8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3:31">
      <c r="C909" s="8"/>
      <c r="D909" s="8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3:31">
      <c r="C910" s="8"/>
      <c r="D910" s="8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3:31">
      <c r="C911" s="8"/>
      <c r="D911" s="8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3:31">
      <c r="C912" s="8"/>
      <c r="D912" s="8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3:31">
      <c r="C913" s="8"/>
      <c r="D913" s="8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3:31">
      <c r="C914" s="8"/>
      <c r="D914" s="8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3:31">
      <c r="C915" s="8"/>
      <c r="D915" s="8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3:31">
      <c r="C916" s="8"/>
      <c r="D916" s="8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3:31">
      <c r="C917" s="8"/>
      <c r="D917" s="8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3:31">
      <c r="C918" s="8"/>
      <c r="D918" s="8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3:31">
      <c r="C919" s="8"/>
      <c r="D919" s="8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3:31">
      <c r="C920" s="8"/>
      <c r="D920" s="8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3:31">
      <c r="C921" s="8"/>
      <c r="D921" s="8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3:31">
      <c r="C922" s="8"/>
      <c r="D922" s="8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3:31">
      <c r="C923" s="8"/>
      <c r="D923" s="8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3:31">
      <c r="C924" s="8"/>
      <c r="D924" s="8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3:31">
      <c r="C925" s="8"/>
      <c r="D925" s="8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3:31">
      <c r="C926" s="8"/>
      <c r="D926" s="8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3:31">
      <c r="C927" s="8"/>
      <c r="D927" s="8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3:31">
      <c r="C928" s="8"/>
      <c r="D928" s="8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3:31">
      <c r="C929" s="8"/>
      <c r="D929" s="8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3:31">
      <c r="C930" s="8"/>
      <c r="D930" s="8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3:31">
      <c r="C931" s="8"/>
      <c r="D931" s="8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3:31">
      <c r="C932" s="8"/>
      <c r="D932" s="8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3:31">
      <c r="C933" s="8"/>
      <c r="D933" s="8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3:31">
      <c r="C934" s="8"/>
      <c r="D934" s="8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3:31">
      <c r="C935" s="8"/>
      <c r="D935" s="8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3:31">
      <c r="C936" s="8"/>
      <c r="D936" s="8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3:31">
      <c r="C937" s="8"/>
      <c r="D937" s="8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3:31">
      <c r="C938" s="8"/>
      <c r="D938" s="8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3:31">
      <c r="C939" s="8"/>
      <c r="D939" s="8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3:31">
      <c r="C940" s="8"/>
      <c r="D940" s="8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3:31">
      <c r="C941" s="8"/>
      <c r="D941" s="8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3:31">
      <c r="C942" s="8"/>
      <c r="D942" s="8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3:31">
      <c r="C943" s="8"/>
      <c r="D943" s="8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3:31">
      <c r="C944" s="8"/>
      <c r="D944" s="8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3:31">
      <c r="C945" s="8"/>
      <c r="D945" s="8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3:31">
      <c r="C946" s="8"/>
      <c r="D946" s="8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3:31">
      <c r="C947" s="8"/>
      <c r="D947" s="8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3:31">
      <c r="C948" s="8"/>
      <c r="D948" s="8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3:31">
      <c r="C949" s="8"/>
      <c r="D949" s="8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3:31">
      <c r="C950" s="8"/>
      <c r="D950" s="8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3:31">
      <c r="C951" s="8"/>
      <c r="D951" s="8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3:31">
      <c r="C952" s="8"/>
      <c r="D952" s="8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3:31">
      <c r="C953" s="8"/>
      <c r="D953" s="8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3:31">
      <c r="C954" s="8"/>
      <c r="D954" s="8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3:31">
      <c r="C955" s="8"/>
      <c r="D955" s="8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3:31">
      <c r="C956" s="8"/>
      <c r="D956" s="8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3:31">
      <c r="C957" s="8"/>
      <c r="D957" s="8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3:31">
      <c r="C958" s="8"/>
      <c r="D958" s="8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3:31">
      <c r="C959" s="8"/>
      <c r="D959" s="8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3:31">
      <c r="C960" s="8"/>
      <c r="D960" s="8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3:31">
      <c r="C961" s="8"/>
      <c r="D961" s="8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3:31"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3:31"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3:31">
      <c r="C964" s="6"/>
      <c r="D964" s="6"/>
      <c r="E964" s="6"/>
      <c r="F964" s="6"/>
      <c r="G964" s="6"/>
      <c r="H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3:31">
      <c r="C965" s="6"/>
      <c r="D965" s="6"/>
      <c r="E965" s="6"/>
      <c r="F965" s="6"/>
      <c r="G965" s="6"/>
      <c r="H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</sheetData>
  <dataConsolidate/>
  <mergeCells count="442">
    <mergeCell ref="A1:AE1"/>
    <mergeCell ref="C2:AE2"/>
    <mergeCell ref="AD46:AD47"/>
    <mergeCell ref="AD49:AD50"/>
    <mergeCell ref="P41:P42"/>
    <mergeCell ref="P52:P54"/>
    <mergeCell ref="U43:U44"/>
    <mergeCell ref="AB43:AB44"/>
    <mergeCell ref="S43:S44"/>
    <mergeCell ref="R43:R44"/>
    <mergeCell ref="S46:S47"/>
    <mergeCell ref="AA39:AA40"/>
    <mergeCell ref="V34:V36"/>
    <mergeCell ref="X34:X36"/>
    <mergeCell ref="AD39:AD40"/>
    <mergeCell ref="AA34:AA36"/>
    <mergeCell ref="AB34:AB36"/>
    <mergeCell ref="AD34:AD36"/>
    <mergeCell ref="AB39:AB40"/>
    <mergeCell ref="S39:S40"/>
    <mergeCell ref="V21:V22"/>
    <mergeCell ref="X25:X27"/>
    <mergeCell ref="AD21:AD22"/>
    <mergeCell ref="AA25:AA27"/>
    <mergeCell ref="AE49:AE50"/>
    <mergeCell ref="AE30:AE31"/>
    <mergeCell ref="AE43:AE44"/>
    <mergeCell ref="AE39:AE40"/>
    <mergeCell ref="AE41:AE42"/>
    <mergeCell ref="AE21:AE22"/>
    <mergeCell ref="AA21:AA22"/>
    <mergeCell ref="Y21:Y22"/>
    <mergeCell ref="AE25:AE27"/>
    <mergeCell ref="Y49:Y50"/>
    <mergeCell ref="AE34:AE36"/>
    <mergeCell ref="Y30:Y31"/>
    <mergeCell ref="Y34:Y36"/>
    <mergeCell ref="Y39:Y40"/>
    <mergeCell ref="AD41:AD42"/>
    <mergeCell ref="AE46:AE47"/>
    <mergeCell ref="AA52:AA54"/>
    <mergeCell ref="X39:X40"/>
    <mergeCell ref="V25:V27"/>
    <mergeCell ref="Y25:Y27"/>
    <mergeCell ref="AB46:AB47"/>
    <mergeCell ref="Y43:Y44"/>
    <mergeCell ref="AD30:AD31"/>
    <mergeCell ref="AA46:AA47"/>
    <mergeCell ref="Y46:Y47"/>
    <mergeCell ref="AD43:AD44"/>
    <mergeCell ref="AA43:AA44"/>
    <mergeCell ref="AB41:AB42"/>
    <mergeCell ref="V43:V44"/>
    <mergeCell ref="X43:X44"/>
    <mergeCell ref="V39:V40"/>
    <mergeCell ref="X41:X42"/>
    <mergeCell ref="AD25:AD27"/>
    <mergeCell ref="V41:V42"/>
    <mergeCell ref="X46:X47"/>
    <mergeCell ref="V46:V47"/>
    <mergeCell ref="Y52:Y54"/>
    <mergeCell ref="AB49:AB50"/>
    <mergeCell ref="AA49:AA50"/>
    <mergeCell ref="X52:X54"/>
    <mergeCell ref="AE52:AE54"/>
    <mergeCell ref="X49:X50"/>
    <mergeCell ref="AD52:AD54"/>
    <mergeCell ref="AA41:AA42"/>
    <mergeCell ref="Y41:Y42"/>
    <mergeCell ref="AB52:AB54"/>
    <mergeCell ref="H49:H50"/>
    <mergeCell ref="O52:O54"/>
    <mergeCell ref="J52:J54"/>
    <mergeCell ref="V49:V50"/>
    <mergeCell ref="V52:V54"/>
    <mergeCell ref="U46:U47"/>
    <mergeCell ref="U49:U50"/>
    <mergeCell ref="M46:M47"/>
    <mergeCell ref="J46:J47"/>
    <mergeCell ref="P46:P47"/>
    <mergeCell ref="O46:O47"/>
    <mergeCell ref="R46:R47"/>
    <mergeCell ref="J49:J50"/>
    <mergeCell ref="M49:M50"/>
    <mergeCell ref="I49:I50"/>
    <mergeCell ref="H52:H54"/>
    <mergeCell ref="K52:K54"/>
    <mergeCell ref="I52:I54"/>
    <mergeCell ref="R52:R54"/>
    <mergeCell ref="S52:S54"/>
    <mergeCell ref="S49:S50"/>
    <mergeCell ref="P49:P50"/>
    <mergeCell ref="M52:M54"/>
    <mergeCell ref="U52:U54"/>
    <mergeCell ref="E10:E11"/>
    <mergeCell ref="F12:F13"/>
    <mergeCell ref="A30:A31"/>
    <mergeCell ref="E12:E13"/>
    <mergeCell ref="A12:A13"/>
    <mergeCell ref="B12:B13"/>
    <mergeCell ref="C21:C22"/>
    <mergeCell ref="D30:D31"/>
    <mergeCell ref="E30:E31"/>
    <mergeCell ref="D25:D27"/>
    <mergeCell ref="A21:A22"/>
    <mergeCell ref="D15:D16"/>
    <mergeCell ref="K49:K50"/>
    <mergeCell ref="K43:K44"/>
    <mergeCell ref="I41:I42"/>
    <mergeCell ref="J43:J44"/>
    <mergeCell ref="I46:I47"/>
    <mergeCell ref="J41:J42"/>
    <mergeCell ref="M30:M31"/>
    <mergeCell ref="J30:J31"/>
    <mergeCell ref="O30:O31"/>
    <mergeCell ref="J34:J36"/>
    <mergeCell ref="K34:K36"/>
    <mergeCell ref="I15:I16"/>
    <mergeCell ref="G15:G16"/>
    <mergeCell ref="O15:O16"/>
    <mergeCell ref="B49:B50"/>
    <mergeCell ref="O41:O42"/>
    <mergeCell ref="O49:O50"/>
    <mergeCell ref="K39:K40"/>
    <mergeCell ref="M39:M40"/>
    <mergeCell ref="G30:G31"/>
    <mergeCell ref="J21:J22"/>
    <mergeCell ref="H30:H31"/>
    <mergeCell ref="I30:I31"/>
    <mergeCell ref="G25:G27"/>
    <mergeCell ref="H25:H27"/>
    <mergeCell ref="J25:J27"/>
    <mergeCell ref="K25:K27"/>
    <mergeCell ref="K21:K22"/>
    <mergeCell ref="I25:I27"/>
    <mergeCell ref="L25:L27"/>
    <mergeCell ref="I43:I44"/>
    <mergeCell ref="F49:F50"/>
    <mergeCell ref="M43:M44"/>
    <mergeCell ref="L46:L47"/>
    <mergeCell ref="K41:K42"/>
    <mergeCell ref="B41:B42"/>
    <mergeCell ref="F41:F42"/>
    <mergeCell ref="F46:F47"/>
    <mergeCell ref="F43:F44"/>
    <mergeCell ref="B43:B44"/>
    <mergeCell ref="D46:D47"/>
    <mergeCell ref="G49:G50"/>
    <mergeCell ref="H41:H42"/>
    <mergeCell ref="K46:K47"/>
    <mergeCell ref="D41:D44"/>
    <mergeCell ref="M21:M22"/>
    <mergeCell ref="H43:H44"/>
    <mergeCell ref="G41:G42"/>
    <mergeCell ref="K30:K31"/>
    <mergeCell ref="L30:L31"/>
    <mergeCell ref="G46:G47"/>
    <mergeCell ref="R10:R11"/>
    <mergeCell ref="P12:P13"/>
    <mergeCell ref="R12:R13"/>
    <mergeCell ref="P10:P11"/>
    <mergeCell ref="R15:R16"/>
    <mergeCell ref="P15:P16"/>
    <mergeCell ref="O12:O13"/>
    <mergeCell ref="O10:O11"/>
    <mergeCell ref="L10:L11"/>
    <mergeCell ref="L15:L16"/>
    <mergeCell ref="M15:M16"/>
    <mergeCell ref="K15:K16"/>
    <mergeCell ref="O21:O22"/>
    <mergeCell ref="J10:J11"/>
    <mergeCell ref="I12:I13"/>
    <mergeCell ref="I21:I22"/>
    <mergeCell ref="H46:H47"/>
    <mergeCell ref="G43:G44"/>
    <mergeCell ref="F21:F22"/>
    <mergeCell ref="G21:G22"/>
    <mergeCell ref="H21:H22"/>
    <mergeCell ref="I10:I11"/>
    <mergeCell ref="K12:K13"/>
    <mergeCell ref="K10:K11"/>
    <mergeCell ref="M10:M11"/>
    <mergeCell ref="D6:D8"/>
    <mergeCell ref="F4:F8"/>
    <mergeCell ref="G4:G8"/>
    <mergeCell ref="I5:J5"/>
    <mergeCell ref="J15:J16"/>
    <mergeCell ref="F15:F16"/>
    <mergeCell ref="H12:H13"/>
    <mergeCell ref="L12:L13"/>
    <mergeCell ref="M12:M13"/>
    <mergeCell ref="G10:G11"/>
    <mergeCell ref="G12:G13"/>
    <mergeCell ref="H10:H11"/>
    <mergeCell ref="J12:J13"/>
    <mergeCell ref="H15:H16"/>
    <mergeCell ref="L7:L8"/>
    <mergeCell ref="M7:M8"/>
    <mergeCell ref="L21:L22"/>
    <mergeCell ref="C12:C13"/>
    <mergeCell ref="D12:D13"/>
    <mergeCell ref="B10:B11"/>
    <mergeCell ref="A10:A11"/>
    <mergeCell ref="F10:F11"/>
    <mergeCell ref="C10:C11"/>
    <mergeCell ref="D10:D11"/>
    <mergeCell ref="A3:A8"/>
    <mergeCell ref="C3:E5"/>
    <mergeCell ref="E6:E8"/>
    <mergeCell ref="F3:J3"/>
    <mergeCell ref="H4:J4"/>
    <mergeCell ref="H5:H8"/>
    <mergeCell ref="J6:J8"/>
    <mergeCell ref="I6:I8"/>
    <mergeCell ref="B3:B8"/>
    <mergeCell ref="C6:C8"/>
    <mergeCell ref="K3:K8"/>
    <mergeCell ref="L3:AE3"/>
    <mergeCell ref="S10:S11"/>
    <mergeCell ref="AA10:AA11"/>
    <mergeCell ref="U10:U11"/>
    <mergeCell ref="V10:V11"/>
    <mergeCell ref="X10:X11"/>
    <mergeCell ref="Y10:Y11"/>
    <mergeCell ref="L4:M4"/>
    <mergeCell ref="AD10:AD11"/>
    <mergeCell ref="AE10:AE11"/>
    <mergeCell ref="N4:S4"/>
    <mergeCell ref="T5:V5"/>
    <mergeCell ref="T6:V6"/>
    <mergeCell ref="T10:T11"/>
    <mergeCell ref="W5:Y5"/>
    <mergeCell ref="W6:Y6"/>
    <mergeCell ref="W7:Y7"/>
    <mergeCell ref="T7:V7"/>
    <mergeCell ref="W10:W11"/>
    <mergeCell ref="F39:F40"/>
    <mergeCell ref="C39:C40"/>
    <mergeCell ref="D49:D50"/>
    <mergeCell ref="E49:E50"/>
    <mergeCell ref="C49:C50"/>
    <mergeCell ref="A52:A54"/>
    <mergeCell ref="A46:A47"/>
    <mergeCell ref="C41:C42"/>
    <mergeCell ref="E41:E42"/>
    <mergeCell ref="E46:E47"/>
    <mergeCell ref="F52:F54"/>
    <mergeCell ref="B52:B54"/>
    <mergeCell ref="D52:D54"/>
    <mergeCell ref="A49:A50"/>
    <mergeCell ref="A39:A40"/>
    <mergeCell ref="B46:B47"/>
    <mergeCell ref="C46:C47"/>
    <mergeCell ref="C52:C54"/>
    <mergeCell ref="D39:D40"/>
    <mergeCell ref="E39:E40"/>
    <mergeCell ref="A41:A42"/>
    <mergeCell ref="A15:A16"/>
    <mergeCell ref="B15:B16"/>
    <mergeCell ref="C15:C16"/>
    <mergeCell ref="B30:B31"/>
    <mergeCell ref="B25:B27"/>
    <mergeCell ref="A25:A27"/>
    <mergeCell ref="E15:E16"/>
    <mergeCell ref="B21:B22"/>
    <mergeCell ref="C25:C27"/>
    <mergeCell ref="E25:E27"/>
    <mergeCell ref="E21:E22"/>
    <mergeCell ref="C30:C31"/>
    <mergeCell ref="D21:D22"/>
    <mergeCell ref="G52:G54"/>
    <mergeCell ref="L49:L50"/>
    <mergeCell ref="A34:A36"/>
    <mergeCell ref="B34:B36"/>
    <mergeCell ref="C34:C36"/>
    <mergeCell ref="F30:F31"/>
    <mergeCell ref="F25:F27"/>
    <mergeCell ref="C43:C44"/>
    <mergeCell ref="E43:E44"/>
    <mergeCell ref="L39:L40"/>
    <mergeCell ref="L41:L42"/>
    <mergeCell ref="I34:I36"/>
    <mergeCell ref="B39:B40"/>
    <mergeCell ref="E34:E36"/>
    <mergeCell ref="F34:F36"/>
    <mergeCell ref="G34:G36"/>
    <mergeCell ref="H34:H36"/>
    <mergeCell ref="G39:G40"/>
    <mergeCell ref="J39:J40"/>
    <mergeCell ref="H39:H40"/>
    <mergeCell ref="I39:I40"/>
    <mergeCell ref="E52:E54"/>
    <mergeCell ref="A43:A44"/>
    <mergeCell ref="D32:D36"/>
    <mergeCell ref="L34:L36"/>
    <mergeCell ref="M34:M36"/>
    <mergeCell ref="P34:P36"/>
    <mergeCell ref="R30:R31"/>
    <mergeCell ref="R39:R40"/>
    <mergeCell ref="U21:U22"/>
    <mergeCell ref="U25:U27"/>
    <mergeCell ref="L52:L54"/>
    <mergeCell ref="P43:P44"/>
    <mergeCell ref="R49:R50"/>
    <mergeCell ref="M41:M42"/>
    <mergeCell ref="L43:L44"/>
    <mergeCell ref="R41:R42"/>
    <mergeCell ref="O39:O40"/>
    <mergeCell ref="P39:P40"/>
    <mergeCell ref="O25:O27"/>
    <mergeCell ref="P21:P22"/>
    <mergeCell ref="P25:P27"/>
    <mergeCell ref="O43:O44"/>
    <mergeCell ref="U41:U42"/>
    <mergeCell ref="S41:S42"/>
    <mergeCell ref="U34:U36"/>
    <mergeCell ref="U30:U31"/>
    <mergeCell ref="M25:M27"/>
    <mergeCell ref="W12:W13"/>
    <mergeCell ref="N10:N11"/>
    <mergeCell ref="N12:N13"/>
    <mergeCell ref="N5:P5"/>
    <mergeCell ref="Q10:Q11"/>
    <mergeCell ref="N6:P6"/>
    <mergeCell ref="Q6:S6"/>
    <mergeCell ref="Q5:S5"/>
    <mergeCell ref="N7:P7"/>
    <mergeCell ref="Q7:S7"/>
    <mergeCell ref="Q12:Q13"/>
    <mergeCell ref="V12:V13"/>
    <mergeCell ref="S12:S13"/>
    <mergeCell ref="U12:U13"/>
    <mergeCell ref="T12:T13"/>
    <mergeCell ref="Y12:Y13"/>
    <mergeCell ref="X12:X13"/>
    <mergeCell ref="Z10:Z11"/>
    <mergeCell ref="Z12:Z13"/>
    <mergeCell ref="Z5:AB5"/>
    <mergeCell ref="Z6:AB6"/>
    <mergeCell ref="AC6:AE6"/>
    <mergeCell ref="AC10:AC11"/>
    <mergeCell ref="AC12:AC13"/>
    <mergeCell ref="AD12:AD13"/>
    <mergeCell ref="AB12:AB13"/>
    <mergeCell ref="AA12:AA13"/>
    <mergeCell ref="AE12:AE13"/>
    <mergeCell ref="AB10:AB11"/>
    <mergeCell ref="N15:N16"/>
    <mergeCell ref="Q15:Q16"/>
    <mergeCell ref="T15:T16"/>
    <mergeCell ref="W15:W16"/>
    <mergeCell ref="Z15:Z16"/>
    <mergeCell ref="AC15:AC16"/>
    <mergeCell ref="AE15:AE16"/>
    <mergeCell ref="S15:S16"/>
    <mergeCell ref="U15:U16"/>
    <mergeCell ref="V15:V16"/>
    <mergeCell ref="X15:X16"/>
    <mergeCell ref="Y15:Y16"/>
    <mergeCell ref="AD15:AD16"/>
    <mergeCell ref="AB15:AB16"/>
    <mergeCell ref="AA15:AA16"/>
    <mergeCell ref="N21:N22"/>
    <mergeCell ref="Q21:Q22"/>
    <mergeCell ref="T21:T22"/>
    <mergeCell ref="W21:W22"/>
    <mergeCell ref="Z21:Z22"/>
    <mergeCell ref="AC21:AC22"/>
    <mergeCell ref="N25:N27"/>
    <mergeCell ref="Q25:Q27"/>
    <mergeCell ref="T25:T27"/>
    <mergeCell ref="W25:W27"/>
    <mergeCell ref="Z25:Z27"/>
    <mergeCell ref="AC25:AC27"/>
    <mergeCell ref="S25:S27"/>
    <mergeCell ref="S21:S22"/>
    <mergeCell ref="R25:R27"/>
    <mergeCell ref="R21:R22"/>
    <mergeCell ref="AB21:AB22"/>
    <mergeCell ref="AB25:AB27"/>
    <mergeCell ref="X21:X22"/>
    <mergeCell ref="N30:N31"/>
    <mergeCell ref="Q30:Q31"/>
    <mergeCell ref="T30:T31"/>
    <mergeCell ref="W30:W31"/>
    <mergeCell ref="Z30:Z31"/>
    <mergeCell ref="AC30:AC31"/>
    <mergeCell ref="N34:N36"/>
    <mergeCell ref="Q34:Q36"/>
    <mergeCell ref="T34:T36"/>
    <mergeCell ref="W34:W36"/>
    <mergeCell ref="Z34:Z36"/>
    <mergeCell ref="AC34:AC36"/>
    <mergeCell ref="S30:S31"/>
    <mergeCell ref="P30:P31"/>
    <mergeCell ref="S34:S36"/>
    <mergeCell ref="R34:R36"/>
    <mergeCell ref="O34:O36"/>
    <mergeCell ref="V30:V31"/>
    <mergeCell ref="AB30:AB31"/>
    <mergeCell ref="AA30:AA31"/>
    <mergeCell ref="X30:X31"/>
    <mergeCell ref="W39:W40"/>
    <mergeCell ref="Z39:Z40"/>
    <mergeCell ref="AC39:AC40"/>
    <mergeCell ref="N41:N42"/>
    <mergeCell ref="N43:N44"/>
    <mergeCell ref="Q41:Q42"/>
    <mergeCell ref="Q43:Q44"/>
    <mergeCell ref="T41:T42"/>
    <mergeCell ref="T43:T44"/>
    <mergeCell ref="W41:W42"/>
    <mergeCell ref="W43:W44"/>
    <mergeCell ref="Z41:Z42"/>
    <mergeCell ref="Z43:Z44"/>
    <mergeCell ref="AC41:AC42"/>
    <mergeCell ref="AC43:AC44"/>
    <mergeCell ref="U39:U40"/>
    <mergeCell ref="Q52:Q54"/>
    <mergeCell ref="T52:T54"/>
    <mergeCell ref="W52:W54"/>
    <mergeCell ref="Z52:Z54"/>
    <mergeCell ref="AC52:AC54"/>
    <mergeCell ref="T4:Y4"/>
    <mergeCell ref="Z4:AE4"/>
    <mergeCell ref="E17:E18"/>
    <mergeCell ref="E23:E24"/>
    <mergeCell ref="Q46:Q47"/>
    <mergeCell ref="N46:N47"/>
    <mergeCell ref="T46:T47"/>
    <mergeCell ref="W46:W47"/>
    <mergeCell ref="Z46:Z47"/>
    <mergeCell ref="AC46:AC47"/>
    <mergeCell ref="N49:N50"/>
    <mergeCell ref="Q49:Q50"/>
    <mergeCell ref="T49:T50"/>
    <mergeCell ref="W49:W50"/>
    <mergeCell ref="Z49:Z50"/>
    <mergeCell ref="AC49:AC50"/>
    <mergeCell ref="N39:N40"/>
    <mergeCell ref="Q39:Q40"/>
    <mergeCell ref="T39:T40"/>
  </mergeCells>
  <phoneticPr fontId="4" type="noConversion"/>
  <printOptions gridLines="1"/>
  <pageMargins left="0.59055118110236227" right="0.19685039370078741" top="0.39370078740157483" bottom="0.19685039370078741" header="0.31496062992125984" footer="0.19685039370078741"/>
  <pageSetup paperSize="9" scale="86" orientation="landscape" verticalDpi="200" r:id="rId1"/>
  <headerFooter>
    <oddFooter>Страница &amp;С&amp;П44.02.02 ПМ 01 гр. 11 (2015),21(2014)-Дополнения</oddFooter>
  </headerFooter>
  <rowBreaks count="1" manualBreakCount="1">
    <brk id="3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topLeftCell="A28" workbookViewId="0">
      <selection activeCell="M26" sqref="M26"/>
    </sheetView>
  </sheetViews>
  <sheetFormatPr defaultRowHeight="15"/>
  <sheetData>
    <row r="1" spans="1:13" ht="15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5.75">
      <c r="A2" s="157"/>
      <c r="B2" s="157"/>
      <c r="C2" s="157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4"/>
      <c r="B20" s="44"/>
      <c r="C20" s="44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157"/>
      <c r="B22" s="157"/>
      <c r="C22" s="157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5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5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5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5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5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5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5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5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5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5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5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5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5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5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ht="15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5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5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5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5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5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5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5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5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5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5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5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5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5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5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5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5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5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5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</sheetData>
  <mergeCells count="3">
    <mergeCell ref="A1:L1"/>
    <mergeCell ref="A2:C2"/>
    <mergeCell ref="A22:C2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activeCell="E8" sqref="E8"/>
    </sheetView>
  </sheetViews>
  <sheetFormatPr defaultRowHeight="15"/>
  <sheetData>
    <row r="1" spans="1:10" ht="15.75">
      <c r="A1" s="156"/>
      <c r="B1" s="156"/>
      <c r="C1" s="156"/>
      <c r="D1" s="156"/>
      <c r="E1" s="156"/>
      <c r="F1" s="156"/>
      <c r="G1" s="156"/>
      <c r="H1" s="156"/>
      <c r="I1" s="156"/>
      <c r="J1" s="156"/>
    </row>
  </sheetData>
  <mergeCells count="1">
    <mergeCell ref="A1:J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Кузменкина</dc:creator>
  <cp:lastModifiedBy>Кузменкина</cp:lastModifiedBy>
  <cp:lastPrinted>2016-09-16T10:03:25Z</cp:lastPrinted>
  <dcterms:created xsi:type="dcterms:W3CDTF">2011-03-23T07:26:53Z</dcterms:created>
  <dcterms:modified xsi:type="dcterms:W3CDTF">2016-09-16T10:06:12Z</dcterms:modified>
</cp:coreProperties>
</file>